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afanglin\Desktop\統計特別決算財團法人\金管基金\金管基金決算\基金決算-106年度\上網版\Excel\"/>
    </mc:Choice>
  </mc:AlternateContent>
  <bookViews>
    <workbookView xWindow="0" yWindow="0" windowWidth="28800" windowHeight="11730"/>
  </bookViews>
  <sheets>
    <sheet name="餘絀表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5" i="1"/>
  <c r="F14" i="1"/>
  <c r="F9" i="1"/>
  <c r="D13" i="1"/>
  <c r="D12" i="1" s="1"/>
  <c r="D17" i="1"/>
  <c r="D16" i="1" s="1"/>
  <c r="D8" i="1"/>
  <c r="E9" i="1" s="1"/>
  <c r="D7" i="1" l="1"/>
  <c r="F7" i="1" s="1"/>
  <c r="F13" i="1"/>
  <c r="E16" i="1"/>
  <c r="F16" i="1"/>
  <c r="E7" i="1"/>
  <c r="E18" i="1"/>
  <c r="E13" i="1"/>
  <c r="F8" i="1"/>
  <c r="F12" i="1"/>
  <c r="E14" i="1"/>
  <c r="E15" i="1"/>
  <c r="D11" i="1"/>
  <c r="E8" i="1" l="1"/>
  <c r="E17" i="1"/>
  <c r="E12" i="1"/>
  <c r="F11" i="1"/>
  <c r="E11" i="1"/>
  <c r="D10" i="1"/>
  <c r="D19" i="1"/>
  <c r="F19" i="1" l="1"/>
  <c r="E19" i="1"/>
  <c r="F10" i="1"/>
  <c r="E10" i="1"/>
</calcChain>
</file>

<file path=xl/sharedStrings.xml><?xml version="1.0" encoding="utf-8"?>
<sst xmlns="http://schemas.openxmlformats.org/spreadsheetml/2006/main" count="30" uniqueCount="24">
  <si>
    <t>金融監督管理基金</t>
    <phoneticPr fontId="1" type="noConversion"/>
  </si>
  <si>
    <t>基金來源、用途及餘絀決算表(委託經營)</t>
    <phoneticPr fontId="1" type="noConversion"/>
  </si>
  <si>
    <t>中華民國106年度</t>
    <phoneticPr fontId="1" type="noConversion"/>
  </si>
  <si>
    <t>科目</t>
    <phoneticPr fontId="1" type="noConversion"/>
  </si>
  <si>
    <t>本年度預算數</t>
    <phoneticPr fontId="1" type="noConversion"/>
  </si>
  <si>
    <t>金額</t>
    <phoneticPr fontId="1" type="noConversion"/>
  </si>
  <si>
    <t>％</t>
    <phoneticPr fontId="1" type="noConversion"/>
  </si>
  <si>
    <t>本年度決算數</t>
    <phoneticPr fontId="1" type="noConversion"/>
  </si>
  <si>
    <t>比較增減</t>
    <phoneticPr fontId="1" type="noConversion"/>
  </si>
  <si>
    <t>上年度決算數</t>
    <phoneticPr fontId="1" type="noConversion"/>
  </si>
  <si>
    <t>單位：新臺幣元</t>
    <phoneticPr fontId="1" type="noConversion"/>
  </si>
  <si>
    <t>基金用途</t>
    <phoneticPr fontId="3" type="noConversion"/>
  </si>
  <si>
    <t xml:space="preserve">  服務費用</t>
    <phoneticPr fontId="3" type="noConversion"/>
  </si>
  <si>
    <t>基金來源</t>
    <phoneticPr fontId="3" type="noConversion"/>
  </si>
  <si>
    <t>本期賸餘(短絀-)</t>
    <phoneticPr fontId="3" type="noConversion"/>
  </si>
  <si>
    <t>支應金融業退場處理計畫</t>
    <phoneticPr fontId="3" type="noConversion"/>
  </si>
  <si>
    <t xml:space="preserve">  財產收入</t>
    <phoneticPr fontId="3" type="noConversion"/>
  </si>
  <si>
    <t xml:space="preserve">   利息收入</t>
    <phoneticPr fontId="3" type="noConversion"/>
  </si>
  <si>
    <t xml:space="preserve">   一般服務費</t>
    <phoneticPr fontId="3" type="noConversion"/>
  </si>
  <si>
    <t xml:space="preserve">     代理(辦)費</t>
    <phoneticPr fontId="3" type="noConversion"/>
  </si>
  <si>
    <t xml:space="preserve">     債務利息</t>
    <phoneticPr fontId="3" type="noConversion"/>
  </si>
  <si>
    <t xml:space="preserve">   償債及利息</t>
    <phoneticPr fontId="3" type="noConversion"/>
  </si>
  <si>
    <t xml:space="preserve">  租金、償債與
  利息</t>
    <phoneticPr fontId="3" type="noConversion"/>
  </si>
  <si>
    <t xml:space="preserve">     佣金、匯費、
     經理費及手續
     費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</si>
</sst>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0_ "/>
  </numFmts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1"/>
      <charset val="136"/>
    </font>
    <font>
      <sz val="11"/>
      <color theme="1"/>
      <name val="新細明體"/>
      <family val="1"/>
      <charset val="136"/>
    </font>
    <font>
      <sz val="11"/>
      <color theme="1"/>
      <name val="標楷體"/>
      <family val="4"/>
      <charset val="136"/>
    </font>
    <font>
      <sz val="11"/>
      <name val="標楷體"/>
      <family val="4"/>
      <charset val="136"/>
    </font>
    <font>
      <sz val="14"/>
      <color theme="1"/>
      <name val="標楷體"/>
      <family val="4"/>
      <charset val="136"/>
    </font>
    <font>
      <u/>
      <sz val="16"/>
      <color theme="1"/>
      <name val="標楷體"/>
      <family val="4"/>
      <charset val="136"/>
    </font>
    <font>
      <u/>
      <sz val="16"/>
      <color theme="1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7" fontId="4" fillId="0" borderId="2" xfId="0" applyNumberFormat="1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J9" sqref="J9"/>
    </sheetView>
  </sheetViews>
  <sheetFormatPr defaultRowHeight="16.5" x14ac:dyDescent="0.25"/>
  <cols>
    <col min="1" max="1" width="18.375" customWidth="1"/>
    <col min="3" max="3" width="6.625" customWidth="1"/>
    <col min="4" max="4" width="11.125" bestFit="1" customWidth="1"/>
    <col min="5" max="5" width="6.625" customWidth="1"/>
    <col min="6" max="6" width="10" bestFit="1" customWidth="1"/>
    <col min="7" max="7" width="6.625" customWidth="1"/>
    <col min="9" max="9" width="6.625" customWidth="1"/>
  </cols>
  <sheetData>
    <row r="1" spans="1:9" ht="27.95" customHeigh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</row>
    <row r="2" spans="1:9" ht="27.95" customHeight="1" x14ac:dyDescent="0.25">
      <c r="A2" s="13" t="s">
        <v>1</v>
      </c>
      <c r="B2" s="14"/>
      <c r="C2" s="14"/>
      <c r="D2" s="14"/>
      <c r="E2" s="14"/>
      <c r="F2" s="14"/>
      <c r="G2" s="14"/>
      <c r="H2" s="14"/>
      <c r="I2" s="14"/>
    </row>
    <row r="3" spans="1:9" ht="21" customHeight="1" x14ac:dyDescent="0.25">
      <c r="A3" s="15" t="s">
        <v>2</v>
      </c>
      <c r="B3" s="16"/>
      <c r="C3" s="16"/>
      <c r="D3" s="16"/>
      <c r="E3" s="16"/>
      <c r="F3" s="16"/>
      <c r="G3" s="16"/>
      <c r="H3" s="16"/>
      <c r="I3" s="16"/>
    </row>
    <row r="4" spans="1:9" ht="20.100000000000001" customHeight="1" x14ac:dyDescent="0.25">
      <c r="A4" s="17" t="s">
        <v>10</v>
      </c>
      <c r="B4" s="18"/>
      <c r="C4" s="18"/>
      <c r="D4" s="18"/>
      <c r="E4" s="18"/>
      <c r="F4" s="18"/>
      <c r="G4" s="18"/>
      <c r="H4" s="18"/>
      <c r="I4" s="18"/>
    </row>
    <row r="5" spans="1:9" ht="24.95" customHeight="1" x14ac:dyDescent="0.25">
      <c r="A5" s="19" t="s">
        <v>3</v>
      </c>
      <c r="B5" s="20" t="s">
        <v>4</v>
      </c>
      <c r="C5" s="21"/>
      <c r="D5" s="20" t="s">
        <v>7</v>
      </c>
      <c r="E5" s="21"/>
      <c r="F5" s="20" t="s">
        <v>8</v>
      </c>
      <c r="G5" s="21"/>
      <c r="H5" s="20" t="s">
        <v>9</v>
      </c>
      <c r="I5" s="21"/>
    </row>
    <row r="6" spans="1:9" ht="24.95" customHeight="1" x14ac:dyDescent="0.25">
      <c r="A6" s="19"/>
      <c r="B6" s="7" t="s">
        <v>5</v>
      </c>
      <c r="C6" s="7" t="s">
        <v>6</v>
      </c>
      <c r="D6" s="7" t="s">
        <v>5</v>
      </c>
      <c r="E6" s="7" t="s">
        <v>6</v>
      </c>
      <c r="F6" s="7" t="s">
        <v>5</v>
      </c>
      <c r="G6" s="7" t="s">
        <v>6</v>
      </c>
      <c r="H6" s="7" t="s">
        <v>5</v>
      </c>
      <c r="I6" s="7" t="s">
        <v>6</v>
      </c>
    </row>
    <row r="7" spans="1:9" ht="24.95" customHeight="1" x14ac:dyDescent="0.25">
      <c r="A7" s="8" t="s">
        <v>13</v>
      </c>
      <c r="B7" s="3"/>
      <c r="C7" s="4"/>
      <c r="D7" s="3">
        <f>D8</f>
        <v>81192119</v>
      </c>
      <c r="E7" s="4">
        <f>D7/D7*100</f>
        <v>100</v>
      </c>
      <c r="F7" s="3">
        <f>D7-B7</f>
        <v>81192119</v>
      </c>
      <c r="G7" s="4"/>
      <c r="H7" s="3"/>
      <c r="I7" s="4"/>
    </row>
    <row r="8" spans="1:9" ht="24.95" customHeight="1" x14ac:dyDescent="0.25">
      <c r="A8" s="9" t="s">
        <v>16</v>
      </c>
      <c r="B8" s="5"/>
      <c r="C8" s="6"/>
      <c r="D8" s="5">
        <f>D9</f>
        <v>81192119</v>
      </c>
      <c r="E8" s="6">
        <f>D8/D7*100</f>
        <v>100</v>
      </c>
      <c r="F8" s="5">
        <f t="shared" ref="F8:F18" si="0">D8-B8</f>
        <v>81192119</v>
      </c>
      <c r="G8" s="6"/>
      <c r="H8" s="5"/>
      <c r="I8" s="6"/>
    </row>
    <row r="9" spans="1:9" ht="24.95" customHeight="1" x14ac:dyDescent="0.25">
      <c r="A9" s="9" t="s">
        <v>17</v>
      </c>
      <c r="B9" s="5"/>
      <c r="C9" s="6"/>
      <c r="D9" s="5">
        <v>81192119</v>
      </c>
      <c r="E9" s="6">
        <f t="shared" ref="E9:E10" si="1">D9/D8*100</f>
        <v>100</v>
      </c>
      <c r="F9" s="5">
        <f t="shared" si="0"/>
        <v>81192119</v>
      </c>
      <c r="G9" s="6"/>
      <c r="H9" s="5"/>
      <c r="I9" s="6"/>
    </row>
    <row r="10" spans="1:9" ht="24.95" customHeight="1" x14ac:dyDescent="0.25">
      <c r="A10" s="9" t="s">
        <v>11</v>
      </c>
      <c r="B10" s="5"/>
      <c r="C10" s="6"/>
      <c r="D10" s="5">
        <f>D11</f>
        <v>6886533</v>
      </c>
      <c r="E10" s="6">
        <f t="shared" si="1"/>
        <v>8.4817751831307664</v>
      </c>
      <c r="F10" s="5">
        <f t="shared" si="0"/>
        <v>6886533</v>
      </c>
      <c r="G10" s="6"/>
      <c r="H10" s="5"/>
      <c r="I10" s="6"/>
    </row>
    <row r="11" spans="1:9" ht="39" customHeight="1" x14ac:dyDescent="0.25">
      <c r="A11" s="10" t="s">
        <v>15</v>
      </c>
      <c r="B11" s="5"/>
      <c r="C11" s="6"/>
      <c r="D11" s="5">
        <f>D12+D16</f>
        <v>6886533</v>
      </c>
      <c r="E11" s="6">
        <f>D11/D7*100</f>
        <v>8.4817751831307664</v>
      </c>
      <c r="F11" s="5">
        <f t="shared" si="0"/>
        <v>6886533</v>
      </c>
      <c r="G11" s="6"/>
      <c r="H11" s="5"/>
      <c r="I11" s="6"/>
    </row>
    <row r="12" spans="1:9" ht="24.95" customHeight="1" x14ac:dyDescent="0.25">
      <c r="A12" s="10" t="s">
        <v>12</v>
      </c>
      <c r="B12" s="5"/>
      <c r="C12" s="6"/>
      <c r="D12" s="5">
        <f>D13</f>
        <v>4382485</v>
      </c>
      <c r="E12" s="6">
        <f>D12/D7*100</f>
        <v>5.3976728948286219</v>
      </c>
      <c r="F12" s="5">
        <f t="shared" si="0"/>
        <v>4382485</v>
      </c>
      <c r="G12" s="6"/>
      <c r="H12" s="5"/>
      <c r="I12" s="6"/>
    </row>
    <row r="13" spans="1:9" ht="24.95" customHeight="1" x14ac:dyDescent="0.25">
      <c r="A13" s="10" t="s">
        <v>18</v>
      </c>
      <c r="B13" s="5"/>
      <c r="C13" s="6"/>
      <c r="D13" s="5">
        <f>SUM(D14:D15)</f>
        <v>4382485</v>
      </c>
      <c r="E13" s="6">
        <f>D13/D7*100</f>
        <v>5.3976728948286219</v>
      </c>
      <c r="F13" s="5">
        <f t="shared" si="0"/>
        <v>4382485</v>
      </c>
      <c r="G13" s="6"/>
      <c r="H13" s="5"/>
      <c r="I13" s="6"/>
    </row>
    <row r="14" spans="1:9" ht="47.25" x14ac:dyDescent="0.25">
      <c r="A14" s="11" t="s">
        <v>23</v>
      </c>
      <c r="B14" s="5"/>
      <c r="C14" s="6"/>
      <c r="D14" s="5">
        <v>462466</v>
      </c>
      <c r="E14" s="6">
        <f>D14/D7*100</f>
        <v>0.56959469181978117</v>
      </c>
      <c r="F14" s="5">
        <f t="shared" si="0"/>
        <v>462466</v>
      </c>
      <c r="G14" s="6"/>
      <c r="H14" s="5"/>
      <c r="I14" s="6"/>
    </row>
    <row r="15" spans="1:9" ht="24.95" customHeight="1" x14ac:dyDescent="0.25">
      <c r="A15" s="9" t="s">
        <v>19</v>
      </c>
      <c r="B15" s="5"/>
      <c r="C15" s="6"/>
      <c r="D15" s="5">
        <v>3920019</v>
      </c>
      <c r="E15" s="6">
        <f>D15/D7*100</f>
        <v>4.8280782030088414</v>
      </c>
      <c r="F15" s="5">
        <f t="shared" si="0"/>
        <v>3920019</v>
      </c>
      <c r="G15" s="6"/>
      <c r="H15" s="5"/>
      <c r="I15" s="6"/>
    </row>
    <row r="16" spans="1:9" ht="36" customHeight="1" x14ac:dyDescent="0.25">
      <c r="A16" s="11" t="s">
        <v>22</v>
      </c>
      <c r="B16" s="5"/>
      <c r="C16" s="6"/>
      <c r="D16" s="5">
        <f>D17</f>
        <v>2504048</v>
      </c>
      <c r="E16" s="6">
        <f>D16/D7*100</f>
        <v>3.0841022883021445</v>
      </c>
      <c r="F16" s="5">
        <f t="shared" si="0"/>
        <v>2504048</v>
      </c>
      <c r="G16" s="6"/>
      <c r="H16" s="5"/>
      <c r="I16" s="6"/>
    </row>
    <row r="17" spans="1:9" ht="24.95" customHeight="1" x14ac:dyDescent="0.25">
      <c r="A17" s="12" t="s">
        <v>21</v>
      </c>
      <c r="B17" s="5"/>
      <c r="C17" s="6"/>
      <c r="D17" s="5">
        <f>D18</f>
        <v>2504048</v>
      </c>
      <c r="E17" s="6">
        <f>D17/D7*100</f>
        <v>3.0841022883021445</v>
      </c>
      <c r="F17" s="5">
        <f t="shared" si="0"/>
        <v>2504048</v>
      </c>
      <c r="G17" s="6"/>
      <c r="H17" s="5"/>
      <c r="I17" s="6"/>
    </row>
    <row r="18" spans="1:9" ht="24.95" customHeight="1" x14ac:dyDescent="0.25">
      <c r="A18" s="11" t="s">
        <v>20</v>
      </c>
      <c r="B18" s="5"/>
      <c r="C18" s="6"/>
      <c r="D18" s="5">
        <v>2504048</v>
      </c>
      <c r="E18" s="6">
        <f>D18/D7*100</f>
        <v>3.0841022883021445</v>
      </c>
      <c r="F18" s="5">
        <f t="shared" si="0"/>
        <v>2504048</v>
      </c>
      <c r="G18" s="6"/>
      <c r="H18" s="5"/>
      <c r="I18" s="6"/>
    </row>
    <row r="19" spans="1:9" ht="24.95" customHeight="1" x14ac:dyDescent="0.25">
      <c r="A19" s="9" t="s">
        <v>14</v>
      </c>
      <c r="B19" s="5"/>
      <c r="C19" s="6"/>
      <c r="D19" s="5">
        <f>D7-D11</f>
        <v>74305586</v>
      </c>
      <c r="E19" s="6">
        <f>D19/D7*100</f>
        <v>91.518224816869235</v>
      </c>
      <c r="F19" s="5">
        <f>D19-B19</f>
        <v>74305586</v>
      </c>
      <c r="G19" s="6"/>
      <c r="H19" s="5"/>
      <c r="I19" s="6"/>
    </row>
    <row r="20" spans="1:9" ht="24.95" customHeight="1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ht="24.95" customHeight="1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ht="24.95" customHeight="1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ht="24.95" customHeight="1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ht="24.95" customHeight="1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ht="24.95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ht="24.95" customHeight="1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4.95" customHeight="1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ht="24.95" customHeight="1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ht="24.95" customHeight="1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mergeCells count="9">
    <mergeCell ref="A1:I1"/>
    <mergeCell ref="A2:I2"/>
    <mergeCell ref="A3:I3"/>
    <mergeCell ref="A4:I4"/>
    <mergeCell ref="A5:A6"/>
    <mergeCell ref="B5:C5"/>
    <mergeCell ref="D5:E5"/>
    <mergeCell ref="F5:G5"/>
    <mergeCell ref="H5:I5"/>
  </mergeCells>
  <phoneticPr fontId="1" type="noConversion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horizontalDpi="300" verticalDpi="300" r:id="rId1"/>
  <headerFooter>
    <oddFooter>&amp;C&amp;"標楷體,標準" 61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餘絀表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許永議</dc:creator>
  <cp:lastModifiedBy>林雅芳</cp:lastModifiedBy>
  <cp:lastPrinted>2018-02-07T02:12:30Z</cp:lastPrinted>
  <dcterms:created xsi:type="dcterms:W3CDTF">2018-02-06T09:44:50Z</dcterms:created>
  <dcterms:modified xsi:type="dcterms:W3CDTF">2018-03-02T02:26:15Z</dcterms:modified>
</cp:coreProperties>
</file>