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fanglin\Desktop\統計特別決算財團法人\金管基金\金管基金決算\基金決算-106年度\上網版\Excel\"/>
    </mc:Choice>
  </mc:AlternateContent>
  <bookViews>
    <workbookView xWindow="0" yWindow="0" windowWidth="28800" windowHeight="11730"/>
  </bookViews>
  <sheets>
    <sheet name="平衡表(資)" sheetId="2" r:id="rId1"/>
    <sheet name="平衡表(負基)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4" l="1"/>
  <c r="B7" i="4"/>
  <c r="F20" i="4"/>
  <c r="F19" i="4"/>
  <c r="F18" i="4"/>
  <c r="B18" i="4"/>
  <c r="B17" i="4" s="1"/>
  <c r="B16" i="4" l="1"/>
  <c r="B13" i="4"/>
  <c r="F13" i="4" s="1"/>
  <c r="B9" i="4"/>
  <c r="B8" i="4" s="1"/>
  <c r="F17" i="4"/>
  <c r="F16" i="4"/>
  <c r="F14" i="4"/>
  <c r="F12" i="4"/>
  <c r="F11" i="4"/>
  <c r="F17" i="2"/>
  <c r="F15" i="2"/>
  <c r="F14" i="2"/>
  <c r="F12" i="2"/>
  <c r="F11" i="2"/>
  <c r="B16" i="2"/>
  <c r="B13" i="2"/>
  <c r="F13" i="2" s="1"/>
  <c r="B10" i="2"/>
  <c r="B9" i="2" s="1"/>
  <c r="F9" i="2" s="1"/>
  <c r="F10" i="2" l="1"/>
  <c r="F16" i="2"/>
  <c r="F10" i="4"/>
  <c r="B8" i="2"/>
  <c r="B7" i="2" l="1"/>
  <c r="F8" i="2"/>
  <c r="F9" i="4"/>
  <c r="F7" i="2" l="1"/>
  <c r="B29" i="2"/>
  <c r="F8" i="4"/>
  <c r="F29" i="2" l="1"/>
  <c r="C11" i="2"/>
  <c r="C12" i="2"/>
  <c r="C14" i="2"/>
  <c r="C15" i="2"/>
  <c r="C17" i="2"/>
  <c r="C29" i="2"/>
  <c r="C16" i="2"/>
  <c r="C9" i="2"/>
  <c r="C10" i="2"/>
  <c r="C13" i="2"/>
  <c r="C8" i="2"/>
  <c r="C7" i="2"/>
  <c r="C20" i="4"/>
  <c r="C19" i="4"/>
  <c r="C18" i="4"/>
  <c r="C7" i="4"/>
  <c r="F7" i="4"/>
  <c r="F29" i="4" l="1"/>
  <c r="C17" i="4"/>
  <c r="C12" i="4"/>
  <c r="C29" i="4"/>
  <c r="C11" i="4"/>
  <c r="C14" i="4"/>
  <c r="C13" i="4"/>
  <c r="C16" i="4"/>
  <c r="C10" i="4"/>
  <c r="C9" i="4"/>
  <c r="C8" i="4"/>
</calcChain>
</file>

<file path=xl/sharedStrings.xml><?xml version="1.0" encoding="utf-8"?>
<sst xmlns="http://schemas.openxmlformats.org/spreadsheetml/2006/main" count="53" uniqueCount="36">
  <si>
    <t>金融監督</t>
    <phoneticPr fontId="1" type="noConversion"/>
  </si>
  <si>
    <t>科目</t>
    <phoneticPr fontId="1" type="noConversion"/>
  </si>
  <si>
    <t>金額</t>
    <phoneticPr fontId="1" type="noConversion"/>
  </si>
  <si>
    <t>％</t>
    <phoneticPr fontId="1" type="noConversion"/>
  </si>
  <si>
    <t>本年度決算數</t>
    <phoneticPr fontId="1" type="noConversion"/>
  </si>
  <si>
    <t>比較增減</t>
    <phoneticPr fontId="1" type="noConversion"/>
  </si>
  <si>
    <t>上年度決算數</t>
    <phoneticPr fontId="1" type="noConversion"/>
  </si>
  <si>
    <t>單位：新臺幣元</t>
    <phoneticPr fontId="1" type="noConversion"/>
  </si>
  <si>
    <t>平衡表</t>
    <phoneticPr fontId="1" type="noConversion"/>
  </si>
  <si>
    <t>(委託經營)</t>
    <phoneticPr fontId="1" type="noConversion"/>
  </si>
  <si>
    <t>中華民國</t>
    <phoneticPr fontId="1" type="noConversion"/>
  </si>
  <si>
    <t>106年12月31日</t>
    <phoneticPr fontId="1" type="noConversion"/>
  </si>
  <si>
    <t>資產</t>
    <phoneticPr fontId="1" type="noConversion"/>
  </si>
  <si>
    <t xml:space="preserve">  流動資產</t>
    <phoneticPr fontId="1" type="noConversion"/>
  </si>
  <si>
    <t xml:space="preserve">    現金</t>
    <phoneticPr fontId="1" type="noConversion"/>
  </si>
  <si>
    <t xml:space="preserve">      銀行存款</t>
    <phoneticPr fontId="1" type="noConversion"/>
  </si>
  <si>
    <t xml:space="preserve">        支票存款</t>
    <phoneticPr fontId="1" type="noConversion"/>
  </si>
  <si>
    <t xml:space="preserve">        活期存款</t>
    <phoneticPr fontId="1" type="noConversion"/>
  </si>
  <si>
    <t xml:space="preserve">    短期投資</t>
    <phoneticPr fontId="1" type="noConversion"/>
  </si>
  <si>
    <t xml:space="preserve">    應收款項</t>
    <phoneticPr fontId="1" type="noConversion"/>
  </si>
  <si>
    <t xml:space="preserve">      應有利息</t>
    <phoneticPr fontId="1" type="noConversion"/>
  </si>
  <si>
    <t>合計</t>
    <phoneticPr fontId="1" type="noConversion"/>
  </si>
  <si>
    <t xml:space="preserve">      其他短期投資－持有
      至到期日金融資產</t>
    <phoneticPr fontId="1" type="noConversion"/>
  </si>
  <si>
    <t xml:space="preserve">      其他短期投資－附賣
      回票券及債券投資</t>
    <phoneticPr fontId="1" type="noConversion"/>
  </si>
  <si>
    <t>管理基金</t>
    <phoneticPr fontId="1" type="noConversion"/>
  </si>
  <si>
    <t>負債</t>
    <phoneticPr fontId="1" type="noConversion"/>
  </si>
  <si>
    <t xml:space="preserve">  流動負債</t>
    <phoneticPr fontId="1" type="noConversion"/>
  </si>
  <si>
    <t xml:space="preserve">    應付款項</t>
    <phoneticPr fontId="1" type="noConversion"/>
  </si>
  <si>
    <t xml:space="preserve">      應付代收款</t>
    <phoneticPr fontId="1" type="noConversion"/>
  </si>
  <si>
    <t xml:space="preserve">      應付費用</t>
    <phoneticPr fontId="1" type="noConversion"/>
  </si>
  <si>
    <t xml:space="preserve">      應付利息</t>
    <phoneticPr fontId="1" type="noConversion"/>
  </si>
  <si>
    <t xml:space="preserve">    流動金融負債</t>
    <phoneticPr fontId="1" type="noConversion"/>
  </si>
  <si>
    <t xml:space="preserve">      其他金融負債－附買
      回票券及債券負債</t>
    <phoneticPr fontId="1" type="noConversion"/>
  </si>
  <si>
    <t xml:space="preserve">      其他應付款</t>
    <phoneticPr fontId="1" type="noConversion"/>
  </si>
  <si>
    <t xml:space="preserve">        其他應付款－撥入
　　　　款</t>
    <phoneticPr fontId="1" type="noConversion"/>
  </si>
  <si>
    <t xml:space="preserve">        其他應付款－累積
　　　　盈虧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</si>
</sst>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u/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21" sqref="I21"/>
    </sheetView>
  </sheetViews>
  <sheetFormatPr defaultRowHeight="16.5" x14ac:dyDescent="0.25"/>
  <cols>
    <col min="1" max="1" width="27" customWidth="1"/>
    <col min="2" max="2" width="13.625" customWidth="1"/>
    <col min="3" max="3" width="6.625" customWidth="1"/>
    <col min="4" max="4" width="13.625" customWidth="1"/>
    <col min="5" max="5" width="6.625" customWidth="1"/>
    <col min="6" max="6" width="13.625" customWidth="1"/>
    <col min="7" max="7" width="6.625" customWidth="1"/>
  </cols>
  <sheetData>
    <row r="1" spans="1:7" ht="27.95" customHeight="1" x14ac:dyDescent="0.25">
      <c r="A1" s="16" t="s">
        <v>0</v>
      </c>
      <c r="B1" s="17"/>
      <c r="C1" s="17"/>
      <c r="D1" s="17"/>
      <c r="E1" s="17"/>
      <c r="F1" s="17"/>
      <c r="G1" s="17"/>
    </row>
    <row r="2" spans="1:7" ht="27.95" customHeight="1" x14ac:dyDescent="0.25">
      <c r="A2" s="16" t="s">
        <v>8</v>
      </c>
      <c r="B2" s="17"/>
      <c r="C2" s="17"/>
      <c r="D2" s="17"/>
      <c r="E2" s="17"/>
      <c r="F2" s="17"/>
      <c r="G2" s="17"/>
    </row>
    <row r="3" spans="1:7" ht="21" customHeight="1" x14ac:dyDescent="0.25">
      <c r="A3" s="18" t="s">
        <v>10</v>
      </c>
      <c r="B3" s="19"/>
      <c r="C3" s="19"/>
      <c r="D3" s="19"/>
      <c r="E3" s="19"/>
      <c r="F3" s="19"/>
      <c r="G3" s="19"/>
    </row>
    <row r="4" spans="1:7" ht="20.100000000000001" customHeight="1" x14ac:dyDescent="0.25">
      <c r="A4" s="20"/>
      <c r="B4" s="21"/>
      <c r="C4" s="21"/>
      <c r="D4" s="21"/>
      <c r="E4" s="21"/>
      <c r="F4" s="21"/>
      <c r="G4" s="21"/>
    </row>
    <row r="5" spans="1:7" x14ac:dyDescent="0.25">
      <c r="A5" s="14" t="s">
        <v>1</v>
      </c>
      <c r="B5" s="22" t="s">
        <v>4</v>
      </c>
      <c r="C5" s="23"/>
      <c r="D5" s="22" t="s">
        <v>6</v>
      </c>
      <c r="E5" s="23"/>
      <c r="F5" s="22" t="s">
        <v>5</v>
      </c>
      <c r="G5" s="23"/>
    </row>
    <row r="6" spans="1:7" x14ac:dyDescent="0.25">
      <c r="A6" s="15"/>
      <c r="B6" s="1" t="s">
        <v>2</v>
      </c>
      <c r="C6" s="1" t="s">
        <v>3</v>
      </c>
      <c r="D6" s="1" t="s">
        <v>2</v>
      </c>
      <c r="E6" s="1" t="s">
        <v>3</v>
      </c>
      <c r="F6" s="1" t="s">
        <v>2</v>
      </c>
      <c r="G6" s="1" t="s">
        <v>3</v>
      </c>
    </row>
    <row r="7" spans="1:7" ht="24.95" customHeight="1" x14ac:dyDescent="0.25">
      <c r="A7" s="2" t="s">
        <v>12</v>
      </c>
      <c r="B7" s="5">
        <f>B8</f>
        <v>21875830141</v>
      </c>
      <c r="C7" s="6">
        <f>B7/B29*100</f>
        <v>100</v>
      </c>
      <c r="D7" s="5"/>
      <c r="E7" s="6"/>
      <c r="F7" s="5">
        <f>B7-D7</f>
        <v>21875830141</v>
      </c>
      <c r="G7" s="6"/>
    </row>
    <row r="8" spans="1:7" ht="24.95" customHeight="1" x14ac:dyDescent="0.25">
      <c r="A8" s="3" t="s">
        <v>13</v>
      </c>
      <c r="B8" s="7">
        <f>B9+B13+B16</f>
        <v>21875830141</v>
      </c>
      <c r="C8" s="8">
        <f>B8/B29*100</f>
        <v>100</v>
      </c>
      <c r="D8" s="7"/>
      <c r="E8" s="8"/>
      <c r="F8" s="7">
        <f t="shared" ref="F8:F29" si="0">B8-D8</f>
        <v>21875830141</v>
      </c>
      <c r="G8" s="8"/>
    </row>
    <row r="9" spans="1:7" ht="24.95" customHeight="1" x14ac:dyDescent="0.25">
      <c r="A9" s="3" t="s">
        <v>14</v>
      </c>
      <c r="B9" s="7">
        <f>B10</f>
        <v>1078460</v>
      </c>
      <c r="C9" s="8">
        <f>B9/B29*100</f>
        <v>4.9299157702762308E-3</v>
      </c>
      <c r="D9" s="7"/>
      <c r="E9" s="8"/>
      <c r="F9" s="7">
        <f t="shared" si="0"/>
        <v>1078460</v>
      </c>
      <c r="G9" s="8"/>
    </row>
    <row r="10" spans="1:7" ht="24.95" customHeight="1" x14ac:dyDescent="0.25">
      <c r="A10" s="3" t="s">
        <v>15</v>
      </c>
      <c r="B10" s="7">
        <f>SUM(B11:B12)</f>
        <v>1078460</v>
      </c>
      <c r="C10" s="8">
        <f>B10/B29*100</f>
        <v>4.9299157702762308E-3</v>
      </c>
      <c r="D10" s="7"/>
      <c r="E10" s="8"/>
      <c r="F10" s="7">
        <f t="shared" si="0"/>
        <v>1078460</v>
      </c>
      <c r="G10" s="8"/>
    </row>
    <row r="11" spans="1:7" ht="24.95" customHeight="1" x14ac:dyDescent="0.25">
      <c r="A11" s="3" t="s">
        <v>16</v>
      </c>
      <c r="B11" s="7">
        <v>1078081</v>
      </c>
      <c r="C11" s="8">
        <f>B11/B29*100</f>
        <v>4.9281832645950421E-3</v>
      </c>
      <c r="D11" s="7"/>
      <c r="E11" s="8"/>
      <c r="F11" s="7">
        <f t="shared" si="0"/>
        <v>1078081</v>
      </c>
      <c r="G11" s="8"/>
    </row>
    <row r="12" spans="1:7" ht="24.95" customHeight="1" x14ac:dyDescent="0.25">
      <c r="A12" s="3" t="s">
        <v>17</v>
      </c>
      <c r="B12" s="7">
        <v>379</v>
      </c>
      <c r="C12" s="8">
        <f>B12/B29*100</f>
        <v>1.7325056811886314E-6</v>
      </c>
      <c r="D12" s="7"/>
      <c r="E12" s="8"/>
      <c r="F12" s="7">
        <f t="shared" si="0"/>
        <v>379</v>
      </c>
      <c r="G12" s="8"/>
    </row>
    <row r="13" spans="1:7" ht="24.95" customHeight="1" x14ac:dyDescent="0.25">
      <c r="A13" s="3" t="s">
        <v>18</v>
      </c>
      <c r="B13" s="7">
        <f>SUM(B14:B15)</f>
        <v>21684483875</v>
      </c>
      <c r="C13" s="8">
        <f>B13/B29*100</f>
        <v>99.125307406545559</v>
      </c>
      <c r="D13" s="7"/>
      <c r="E13" s="8"/>
      <c r="F13" s="7">
        <f t="shared" si="0"/>
        <v>21684483875</v>
      </c>
      <c r="G13" s="8"/>
    </row>
    <row r="14" spans="1:7" ht="39.950000000000003" customHeight="1" x14ac:dyDescent="0.25">
      <c r="A14" s="11" t="s">
        <v>22</v>
      </c>
      <c r="B14" s="7">
        <v>20601188399</v>
      </c>
      <c r="C14" s="8">
        <f>B14/B29*100</f>
        <v>94.173287441965243</v>
      </c>
      <c r="D14" s="7"/>
      <c r="E14" s="8"/>
      <c r="F14" s="7">
        <f t="shared" si="0"/>
        <v>20601188399</v>
      </c>
      <c r="G14" s="8"/>
    </row>
    <row r="15" spans="1:7" ht="39.950000000000003" customHeight="1" x14ac:dyDescent="0.25">
      <c r="A15" s="11" t="s">
        <v>23</v>
      </c>
      <c r="B15" s="7">
        <v>1083295476</v>
      </c>
      <c r="C15" s="8">
        <f>B15/B29*100</f>
        <v>4.952019964580324</v>
      </c>
      <c r="D15" s="7"/>
      <c r="E15" s="8"/>
      <c r="F15" s="7">
        <f t="shared" si="0"/>
        <v>1083295476</v>
      </c>
      <c r="G15" s="8"/>
    </row>
    <row r="16" spans="1:7" ht="24.95" customHeight="1" x14ac:dyDescent="0.25">
      <c r="A16" s="3" t="s">
        <v>19</v>
      </c>
      <c r="B16" s="7">
        <f>B17</f>
        <v>190267806</v>
      </c>
      <c r="C16" s="8">
        <f>B16/B29*100</f>
        <v>0.86976267768415927</v>
      </c>
      <c r="D16" s="7"/>
      <c r="E16" s="8"/>
      <c r="F16" s="7">
        <f t="shared" si="0"/>
        <v>190267806</v>
      </c>
      <c r="G16" s="8"/>
    </row>
    <row r="17" spans="1:7" ht="24.95" customHeight="1" x14ac:dyDescent="0.25">
      <c r="A17" s="3" t="s">
        <v>20</v>
      </c>
      <c r="B17" s="7">
        <v>190267806</v>
      </c>
      <c r="C17" s="8">
        <f>B17/B29*100</f>
        <v>0.86976267768415927</v>
      </c>
      <c r="D17" s="7"/>
      <c r="E17" s="8"/>
      <c r="F17" s="7">
        <f t="shared" si="0"/>
        <v>190267806</v>
      </c>
      <c r="G17" s="8"/>
    </row>
    <row r="18" spans="1:7" ht="24.95" customHeight="1" x14ac:dyDescent="0.25">
      <c r="A18" s="3"/>
      <c r="B18" s="7"/>
      <c r="C18" s="8"/>
      <c r="D18" s="7"/>
      <c r="E18" s="8"/>
      <c r="F18" s="7"/>
      <c r="G18" s="8"/>
    </row>
    <row r="19" spans="1:7" ht="39.950000000000003" customHeight="1" x14ac:dyDescent="0.25">
      <c r="A19" s="3"/>
      <c r="B19" s="7"/>
      <c r="C19" s="8"/>
      <c r="D19" s="7"/>
      <c r="E19" s="8"/>
      <c r="F19" s="7"/>
      <c r="G19" s="8"/>
    </row>
    <row r="20" spans="1:7" ht="39.950000000000003" customHeight="1" x14ac:dyDescent="0.25">
      <c r="A20" s="3"/>
      <c r="B20" s="7"/>
      <c r="C20" s="8"/>
      <c r="D20" s="7"/>
      <c r="E20" s="8"/>
      <c r="F20" s="7"/>
      <c r="G20" s="8"/>
    </row>
    <row r="21" spans="1:7" ht="24.95" customHeight="1" x14ac:dyDescent="0.25">
      <c r="A21" s="3"/>
      <c r="B21" s="7"/>
      <c r="C21" s="8"/>
      <c r="D21" s="7"/>
      <c r="E21" s="8"/>
      <c r="F21" s="7"/>
      <c r="G21" s="8"/>
    </row>
    <row r="22" spans="1:7" ht="24.95" customHeight="1" x14ac:dyDescent="0.25">
      <c r="A22" s="3"/>
      <c r="B22" s="7"/>
      <c r="C22" s="8"/>
      <c r="D22" s="7"/>
      <c r="E22" s="8"/>
      <c r="F22" s="7"/>
      <c r="G22" s="8"/>
    </row>
    <row r="23" spans="1:7" ht="24.95" customHeight="1" x14ac:dyDescent="0.25">
      <c r="A23" s="3"/>
      <c r="B23" s="7"/>
      <c r="C23" s="8"/>
      <c r="D23" s="7"/>
      <c r="E23" s="8"/>
      <c r="F23" s="7"/>
      <c r="G23" s="8"/>
    </row>
    <row r="24" spans="1:7" ht="24.95" customHeight="1" x14ac:dyDescent="0.25">
      <c r="A24" s="3"/>
      <c r="B24" s="7"/>
      <c r="C24" s="8"/>
      <c r="D24" s="7"/>
      <c r="E24" s="8"/>
      <c r="F24" s="7"/>
      <c r="G24" s="8"/>
    </row>
    <row r="25" spans="1:7" ht="24.95" customHeight="1" x14ac:dyDescent="0.25">
      <c r="A25" s="3"/>
      <c r="B25" s="7"/>
      <c r="C25" s="8"/>
      <c r="D25" s="7"/>
      <c r="E25" s="8"/>
      <c r="F25" s="7"/>
      <c r="G25" s="8"/>
    </row>
    <row r="26" spans="1:7" ht="24.95" customHeight="1" x14ac:dyDescent="0.25">
      <c r="A26" s="3"/>
      <c r="B26" s="7"/>
      <c r="C26" s="8"/>
      <c r="D26" s="7"/>
      <c r="E26" s="8"/>
      <c r="F26" s="7"/>
      <c r="G26" s="8"/>
    </row>
    <row r="27" spans="1:7" ht="24.95" customHeight="1" x14ac:dyDescent="0.25">
      <c r="A27" s="3"/>
      <c r="B27" s="7"/>
      <c r="C27" s="8"/>
      <c r="D27" s="7"/>
      <c r="E27" s="8"/>
      <c r="F27" s="7"/>
      <c r="G27" s="8"/>
    </row>
    <row r="28" spans="1:7" ht="24.95" customHeight="1" x14ac:dyDescent="0.25">
      <c r="A28" s="3"/>
      <c r="B28" s="7"/>
      <c r="C28" s="8"/>
      <c r="D28" s="7"/>
      <c r="E28" s="8"/>
      <c r="F28" s="7"/>
      <c r="G28" s="8"/>
    </row>
    <row r="29" spans="1:7" ht="24.95" customHeight="1" x14ac:dyDescent="0.25">
      <c r="A29" s="4" t="s">
        <v>21</v>
      </c>
      <c r="B29" s="9">
        <f>B7</f>
        <v>21875830141</v>
      </c>
      <c r="C29" s="10">
        <f>B29/B29*100</f>
        <v>100</v>
      </c>
      <c r="D29" s="9"/>
      <c r="E29" s="10"/>
      <c r="F29" s="9">
        <f t="shared" si="0"/>
        <v>21875830141</v>
      </c>
      <c r="G29" s="10"/>
    </row>
  </sheetData>
  <mergeCells count="8">
    <mergeCell ref="A5:A6"/>
    <mergeCell ref="A1:G1"/>
    <mergeCell ref="A2:G2"/>
    <mergeCell ref="A3:G3"/>
    <mergeCell ref="A4:G4"/>
    <mergeCell ref="B5:C5"/>
    <mergeCell ref="D5:E5"/>
    <mergeCell ref="F5:G5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300" verticalDpi="300" r:id="rId1"/>
  <headerFooter>
    <oddFooter>&amp;C&amp;"標楷體,標準"62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30" sqref="B30"/>
    </sheetView>
  </sheetViews>
  <sheetFormatPr defaultRowHeight="16.5" x14ac:dyDescent="0.25"/>
  <cols>
    <col min="1" max="1" width="27" customWidth="1"/>
    <col min="2" max="2" width="13.625" customWidth="1"/>
    <col min="3" max="3" width="6.625" customWidth="1"/>
    <col min="4" max="4" width="13.625" customWidth="1"/>
    <col min="5" max="5" width="6.625" customWidth="1"/>
    <col min="6" max="6" width="13.625" customWidth="1"/>
    <col min="7" max="7" width="6.625" customWidth="1"/>
  </cols>
  <sheetData>
    <row r="1" spans="1:7" ht="27.95" customHeight="1" x14ac:dyDescent="0.25">
      <c r="A1" s="24" t="s">
        <v>24</v>
      </c>
      <c r="B1" s="25"/>
      <c r="C1" s="25"/>
      <c r="D1" s="25"/>
      <c r="E1" s="25"/>
      <c r="F1" s="25"/>
      <c r="G1" s="25"/>
    </row>
    <row r="2" spans="1:7" ht="27.95" customHeight="1" x14ac:dyDescent="0.25">
      <c r="A2" s="24" t="s">
        <v>9</v>
      </c>
      <c r="B2" s="25"/>
      <c r="C2" s="25"/>
      <c r="D2" s="25"/>
      <c r="E2" s="25"/>
      <c r="F2" s="25"/>
      <c r="G2" s="25"/>
    </row>
    <row r="3" spans="1:7" ht="21" customHeight="1" x14ac:dyDescent="0.25">
      <c r="A3" s="26" t="s">
        <v>11</v>
      </c>
      <c r="B3" s="27"/>
      <c r="C3" s="27"/>
      <c r="D3" s="27"/>
      <c r="E3" s="27"/>
      <c r="F3" s="27"/>
      <c r="G3" s="27"/>
    </row>
    <row r="4" spans="1:7" ht="20.100000000000001" customHeight="1" x14ac:dyDescent="0.25">
      <c r="A4" s="12" t="s">
        <v>7</v>
      </c>
      <c r="B4" s="13"/>
      <c r="C4" s="13"/>
      <c r="D4" s="13"/>
      <c r="E4" s="13"/>
      <c r="F4" s="13"/>
      <c r="G4" s="13"/>
    </row>
    <row r="5" spans="1:7" x14ac:dyDescent="0.25">
      <c r="A5" s="14" t="s">
        <v>1</v>
      </c>
      <c r="B5" s="22" t="s">
        <v>4</v>
      </c>
      <c r="C5" s="23"/>
      <c r="D5" s="22" t="s">
        <v>6</v>
      </c>
      <c r="E5" s="23"/>
      <c r="F5" s="22" t="s">
        <v>5</v>
      </c>
      <c r="G5" s="23"/>
    </row>
    <row r="6" spans="1:7" x14ac:dyDescent="0.25">
      <c r="A6" s="15"/>
      <c r="B6" s="1" t="s">
        <v>2</v>
      </c>
      <c r="C6" s="1" t="s">
        <v>3</v>
      </c>
      <c r="D6" s="1" t="s">
        <v>2</v>
      </c>
      <c r="E6" s="1" t="s">
        <v>3</v>
      </c>
      <c r="F6" s="1" t="s">
        <v>2</v>
      </c>
      <c r="G6" s="1" t="s">
        <v>3</v>
      </c>
    </row>
    <row r="7" spans="1:7" ht="24.95" customHeight="1" x14ac:dyDescent="0.25">
      <c r="A7" s="2" t="s">
        <v>25</v>
      </c>
      <c r="B7" s="5">
        <f>B8+B16</f>
        <v>21875830141</v>
      </c>
      <c r="C7" s="6">
        <f>B7/B29*100</f>
        <v>100</v>
      </c>
      <c r="D7" s="5"/>
      <c r="E7" s="6"/>
      <c r="F7" s="5">
        <f>B7-D7</f>
        <v>21875830141</v>
      </c>
      <c r="G7" s="6"/>
    </row>
    <row r="8" spans="1:7" ht="24.95" customHeight="1" x14ac:dyDescent="0.25">
      <c r="A8" s="3" t="s">
        <v>26</v>
      </c>
      <c r="B8" s="7">
        <f>B9+B13</f>
        <v>1881149675</v>
      </c>
      <c r="C8" s="8">
        <f>B8/B29*100</f>
        <v>8.5992150372127902</v>
      </c>
      <c r="D8" s="7"/>
      <c r="E8" s="8"/>
      <c r="F8" s="7">
        <f t="shared" ref="F8:F29" si="0">B8-D8</f>
        <v>1881149675</v>
      </c>
      <c r="G8" s="8"/>
    </row>
    <row r="9" spans="1:7" ht="24.95" customHeight="1" x14ac:dyDescent="0.25">
      <c r="A9" s="3" t="s">
        <v>27</v>
      </c>
      <c r="B9" s="7">
        <f>SUM(B10:B12)</f>
        <v>11869544</v>
      </c>
      <c r="C9" s="8">
        <f>B9/B29*100</f>
        <v>5.4258713491077665E-2</v>
      </c>
      <c r="D9" s="7"/>
      <c r="E9" s="8"/>
      <c r="F9" s="7">
        <f t="shared" si="0"/>
        <v>11869544</v>
      </c>
      <c r="G9" s="8"/>
    </row>
    <row r="10" spans="1:7" ht="24.95" customHeight="1" x14ac:dyDescent="0.25">
      <c r="A10" s="3" t="s">
        <v>28</v>
      </c>
      <c r="B10" s="7">
        <v>11650983</v>
      </c>
      <c r="C10" s="8">
        <f>B10/B29*100</f>
        <v>5.3259615406153468E-2</v>
      </c>
      <c r="D10" s="7"/>
      <c r="E10" s="8"/>
      <c r="F10" s="7">
        <f t="shared" si="0"/>
        <v>11650983</v>
      </c>
      <c r="G10" s="8"/>
    </row>
    <row r="11" spans="1:7" ht="24.95" customHeight="1" x14ac:dyDescent="0.25">
      <c r="A11" s="3" t="s">
        <v>29</v>
      </c>
      <c r="B11" s="7">
        <v>89437</v>
      </c>
      <c r="C11" s="8">
        <f>B11/B29*100</f>
        <v>4.0883934197484865E-4</v>
      </c>
      <c r="D11" s="7"/>
      <c r="E11" s="8"/>
      <c r="F11" s="7">
        <f t="shared" si="0"/>
        <v>89437</v>
      </c>
      <c r="G11" s="8"/>
    </row>
    <row r="12" spans="1:7" ht="24.95" customHeight="1" x14ac:dyDescent="0.25">
      <c r="A12" s="3" t="s">
        <v>30</v>
      </c>
      <c r="B12" s="7">
        <v>129124</v>
      </c>
      <c r="C12" s="8">
        <f>B12/B29*100</f>
        <v>5.9025874294934254E-4</v>
      </c>
      <c r="D12" s="7"/>
      <c r="E12" s="8"/>
      <c r="F12" s="7">
        <f t="shared" si="0"/>
        <v>129124</v>
      </c>
      <c r="G12" s="8"/>
    </row>
    <row r="13" spans="1:7" ht="24.95" customHeight="1" x14ac:dyDescent="0.25">
      <c r="A13" s="3" t="s">
        <v>31</v>
      </c>
      <c r="B13" s="7">
        <f>B14</f>
        <v>1869280131</v>
      </c>
      <c r="C13" s="8">
        <f>B13/B29*100</f>
        <v>8.5449563237217134</v>
      </c>
      <c r="D13" s="7"/>
      <c r="E13" s="8"/>
      <c r="F13" s="7">
        <f t="shared" si="0"/>
        <v>1869280131</v>
      </c>
      <c r="G13" s="8"/>
    </row>
    <row r="14" spans="1:7" ht="39.950000000000003" customHeight="1" x14ac:dyDescent="0.25">
      <c r="A14" s="11" t="s">
        <v>32</v>
      </c>
      <c r="B14" s="7">
        <v>1869280131</v>
      </c>
      <c r="C14" s="8">
        <f>B14/B29*100</f>
        <v>8.5449563237217134</v>
      </c>
      <c r="D14" s="7"/>
      <c r="E14" s="8"/>
      <c r="F14" s="7">
        <f t="shared" si="0"/>
        <v>1869280131</v>
      </c>
      <c r="G14" s="8"/>
    </row>
    <row r="15" spans="1:7" ht="39.950000000000003" customHeight="1" x14ac:dyDescent="0.25">
      <c r="A15" s="11"/>
      <c r="B15" s="7"/>
      <c r="C15" s="8"/>
      <c r="D15" s="7"/>
      <c r="E15" s="8"/>
      <c r="F15" s="7"/>
      <c r="G15" s="8"/>
    </row>
    <row r="16" spans="1:7" ht="24.95" customHeight="1" x14ac:dyDescent="0.25">
      <c r="A16" s="3" t="s">
        <v>26</v>
      </c>
      <c r="B16" s="7">
        <f>B17</f>
        <v>19994680466</v>
      </c>
      <c r="C16" s="8">
        <f>B16/B29*100</f>
        <v>91.400784962787213</v>
      </c>
      <c r="D16" s="7"/>
      <c r="E16" s="8"/>
      <c r="F16" s="7">
        <f t="shared" si="0"/>
        <v>19994680466</v>
      </c>
      <c r="G16" s="8"/>
    </row>
    <row r="17" spans="1:7" ht="24.95" customHeight="1" x14ac:dyDescent="0.25">
      <c r="A17" s="3" t="s">
        <v>27</v>
      </c>
      <c r="B17" s="7">
        <f>B18</f>
        <v>19994680466</v>
      </c>
      <c r="C17" s="8">
        <f>B17/B29*100</f>
        <v>91.400784962787213</v>
      </c>
      <c r="D17" s="7"/>
      <c r="E17" s="8"/>
      <c r="F17" s="7">
        <f t="shared" si="0"/>
        <v>19994680466</v>
      </c>
      <c r="G17" s="8"/>
    </row>
    <row r="18" spans="1:7" ht="24.95" customHeight="1" x14ac:dyDescent="0.25">
      <c r="A18" s="3" t="s">
        <v>33</v>
      </c>
      <c r="B18" s="7">
        <f>SUM(B19:B20)</f>
        <v>19994680466</v>
      </c>
      <c r="C18" s="8">
        <f>B18/B29*100</f>
        <v>91.400784962787213</v>
      </c>
      <c r="D18" s="7"/>
      <c r="E18" s="8"/>
      <c r="F18" s="7">
        <f t="shared" si="0"/>
        <v>19994680466</v>
      </c>
      <c r="G18" s="8"/>
    </row>
    <row r="19" spans="1:7" ht="39.950000000000003" customHeight="1" x14ac:dyDescent="0.25">
      <c r="A19" s="11" t="s">
        <v>34</v>
      </c>
      <c r="B19" s="7">
        <v>19920374880</v>
      </c>
      <c r="C19" s="8">
        <f>B19/B29*100</f>
        <v>91.061115174161742</v>
      </c>
      <c r="D19" s="7"/>
      <c r="E19" s="8"/>
      <c r="F19" s="7">
        <f t="shared" si="0"/>
        <v>19920374880</v>
      </c>
      <c r="G19" s="8"/>
    </row>
    <row r="20" spans="1:7" ht="39.950000000000003" customHeight="1" x14ac:dyDescent="0.25">
      <c r="A20" s="11" t="s">
        <v>35</v>
      </c>
      <c r="B20" s="7">
        <v>74305586</v>
      </c>
      <c r="C20" s="8">
        <f>B20/B29*100</f>
        <v>0.33966978862546288</v>
      </c>
      <c r="D20" s="7"/>
      <c r="E20" s="8"/>
      <c r="F20" s="7">
        <f t="shared" si="0"/>
        <v>74305586</v>
      </c>
      <c r="G20" s="8"/>
    </row>
    <row r="21" spans="1:7" ht="24.95" customHeight="1" x14ac:dyDescent="0.25">
      <c r="A21" s="3"/>
      <c r="B21" s="7"/>
      <c r="C21" s="8"/>
      <c r="D21" s="7"/>
      <c r="E21" s="8"/>
      <c r="F21" s="7"/>
      <c r="G21" s="8"/>
    </row>
    <row r="22" spans="1:7" ht="24.95" customHeight="1" x14ac:dyDescent="0.25">
      <c r="A22" s="3"/>
      <c r="B22" s="7"/>
      <c r="C22" s="8"/>
      <c r="D22" s="7"/>
      <c r="E22" s="8"/>
      <c r="F22" s="7"/>
      <c r="G22" s="8"/>
    </row>
    <row r="23" spans="1:7" ht="24.95" customHeight="1" x14ac:dyDescent="0.25">
      <c r="A23" s="3"/>
      <c r="B23" s="7"/>
      <c r="C23" s="8"/>
      <c r="D23" s="7"/>
      <c r="E23" s="8"/>
      <c r="F23" s="7"/>
      <c r="G23" s="8"/>
    </row>
    <row r="24" spans="1:7" ht="24.95" customHeight="1" x14ac:dyDescent="0.25">
      <c r="A24" s="3"/>
      <c r="B24" s="7"/>
      <c r="C24" s="8"/>
      <c r="D24" s="7"/>
      <c r="E24" s="8"/>
      <c r="F24" s="7"/>
      <c r="G24" s="8"/>
    </row>
    <row r="25" spans="1:7" ht="24.95" customHeight="1" x14ac:dyDescent="0.25">
      <c r="A25" s="3"/>
      <c r="B25" s="7"/>
      <c r="C25" s="8"/>
      <c r="D25" s="7"/>
      <c r="E25" s="8"/>
      <c r="F25" s="7"/>
      <c r="G25" s="8"/>
    </row>
    <row r="26" spans="1:7" ht="24.95" customHeight="1" x14ac:dyDescent="0.25">
      <c r="A26" s="3"/>
      <c r="B26" s="7"/>
      <c r="C26" s="8"/>
      <c r="D26" s="7"/>
      <c r="E26" s="8"/>
      <c r="F26" s="7"/>
      <c r="G26" s="8"/>
    </row>
    <row r="27" spans="1:7" ht="24.95" customHeight="1" x14ac:dyDescent="0.25">
      <c r="A27" s="3"/>
      <c r="B27" s="7"/>
      <c r="C27" s="8"/>
      <c r="D27" s="7"/>
      <c r="E27" s="8"/>
      <c r="F27" s="7"/>
      <c r="G27" s="8"/>
    </row>
    <row r="28" spans="1:7" ht="24.95" customHeight="1" x14ac:dyDescent="0.25">
      <c r="A28" s="3"/>
      <c r="B28" s="7"/>
      <c r="C28" s="8"/>
      <c r="D28" s="7"/>
      <c r="E28" s="8"/>
      <c r="F28" s="7"/>
      <c r="G28" s="8"/>
    </row>
    <row r="29" spans="1:7" ht="24.95" customHeight="1" x14ac:dyDescent="0.25">
      <c r="A29" s="4" t="s">
        <v>21</v>
      </c>
      <c r="B29" s="9">
        <f>B7</f>
        <v>21875830141</v>
      </c>
      <c r="C29" s="10">
        <f>B29/B29*100</f>
        <v>100</v>
      </c>
      <c r="D29" s="9"/>
      <c r="E29" s="10"/>
      <c r="F29" s="9">
        <f t="shared" si="0"/>
        <v>21875830141</v>
      </c>
      <c r="G29" s="10"/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300" verticalDpi="300" r:id="rId1"/>
  <headerFooter>
    <oddFooter>&amp;C&amp;"標楷體,標準"63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平衡表(資)</vt:lpstr>
      <vt:lpstr>平衡表(負基)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許永議</dc:creator>
  <cp:lastModifiedBy>林雅芳</cp:lastModifiedBy>
  <cp:lastPrinted>2018-02-07T02:12:30Z</cp:lastPrinted>
  <dcterms:created xsi:type="dcterms:W3CDTF">2018-02-06T09:44:50Z</dcterms:created>
  <dcterms:modified xsi:type="dcterms:W3CDTF">2018-03-02T02:29:27Z</dcterms:modified>
</cp:coreProperties>
</file>