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000" tabRatio="148" activeTab="1"/>
  </bookViews>
  <sheets>
    <sheet name="統一格式" sheetId="1" r:id="rId1"/>
    <sheet name="工作表1" sheetId="2" r:id="rId2"/>
  </sheets>
  <definedNames>
    <definedName name="_xlnm.Print_Area" localSheetId="0">'統一格式'!$A$1:$K$9</definedName>
  </definedNames>
  <calcPr fullCalcOnLoad="1"/>
</workbook>
</file>

<file path=xl/sharedStrings.xml><?xml version="1.0" encoding="utf-8"?>
<sst xmlns="http://schemas.openxmlformats.org/spreadsheetml/2006/main" count="58" uniqueCount="16">
  <si>
    <t>男性(Male)</t>
  </si>
  <si>
    <t>女性(Female)</t>
  </si>
  <si>
    <t>合計(Total)</t>
  </si>
  <si>
    <t>上市公司 (TWSE Listed Companies )</t>
  </si>
  <si>
    <t xml:space="preserve">未上市未上櫃公司( Unlisted Companies ) </t>
  </si>
  <si>
    <t>公司別(Company)</t>
  </si>
  <si>
    <t>上櫃公司( TPEx Companies)</t>
  </si>
  <si>
    <t>年度(year)</t>
  </si>
  <si>
    <t>單位：人、%
Unit:  persons、%</t>
  </si>
  <si>
    <r>
      <t>分配比</t>
    </r>
    <r>
      <rPr>
        <sz val="10"/>
        <rFont val="Times New Roman"/>
        <family val="1"/>
      </rPr>
      <t>(Ratio)</t>
    </r>
  </si>
  <si>
    <t>分配比(Ratio)</t>
  </si>
  <si>
    <t>人數
(Number)</t>
  </si>
  <si>
    <r>
      <t xml:space="preserve"> </t>
    </r>
    <r>
      <rPr>
        <b/>
        <sz val="12"/>
        <rFont val="標楷體"/>
        <family val="4"/>
      </rPr>
      <t>2011至2016年公開發行公司董事性別統計表</t>
    </r>
  </si>
  <si>
    <t>(Gender highlights for directors of public companies in Taiwan in 2011-2016. )</t>
  </si>
  <si>
    <r>
      <t xml:space="preserve"> </t>
    </r>
    <r>
      <rPr>
        <b/>
        <sz val="12"/>
        <rFont val="標楷體"/>
        <family val="4"/>
      </rPr>
      <t>2012至2017年公開發行公司董事性別統計表</t>
    </r>
  </si>
  <si>
    <t>(Gender highlights for directors of public companies in Taiwan in 2012-2017.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</si>
</sst>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.0_ "/>
    <numFmt numFmtId="180" formatCode="0.0_ "/>
    <numFmt numFmtId="181" formatCode="0_);[Red]\(0\)"/>
    <numFmt numFmtId="182" formatCode="0.0_);[Red]\(0.0\)"/>
    <numFmt numFmtId="183" formatCode="0.00_ "/>
    <numFmt numFmtId="184" formatCode="#,##0.0_);[Red]\(#,##0.0\)"/>
    <numFmt numFmtId="185" formatCode="###,##0"/>
    <numFmt numFmtId="186" formatCode="##0.0"/>
    <numFmt numFmtId="187" formatCode="#,##0.00_ "/>
    <numFmt numFmtId="188" formatCode="0.00_);[Red]\(0.00\)"/>
    <numFmt numFmtId="189" formatCode="g/&quot;通&quot;&quot;用&quot;&quot;格&quot;&quot;式&quot;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187" fontId="3" fillId="33" borderId="0" xfId="0" applyNumberFormat="1" applyFont="1" applyFill="1" applyBorder="1" applyAlignment="1">
      <alignment horizontal="right" vertical="center"/>
    </xf>
    <xf numFmtId="188" fontId="3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188" fontId="3" fillId="33" borderId="13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圖四　會計師事務所家數分配比－按執行業務收入分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944963"/>
        <c:axId val="18286940"/>
      </c:bar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86940"/>
        <c:crosses val="autoZero"/>
        <c:auto val="1"/>
        <c:lblOffset val="100"/>
        <c:tickLblSkip val="1"/>
        <c:noMultiLvlLbl val="0"/>
      </c:catAx>
      <c:valAx>
        <c:axId val="18286940"/>
        <c:scaling>
          <c:orientation val="minMax"/>
          <c:max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4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圖表 1"/>
        <xdr:cNvGraphicFramePr/>
      </xdr:nvGraphicFramePr>
      <xdr:xfrm>
        <a:off x="66675" y="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4">
      <selection activeCell="K7" sqref="K7"/>
    </sheetView>
  </sheetViews>
  <sheetFormatPr defaultColWidth="9.00390625" defaultRowHeight="24.75" customHeight="1"/>
  <cols>
    <col min="1" max="1" width="22.00390625" style="0" customWidth="1"/>
    <col min="2" max="2" width="9.75390625" style="0" customWidth="1"/>
    <col min="3" max="3" width="9.375" style="0" customWidth="1"/>
    <col min="4" max="4" width="9.50390625" style="0" customWidth="1"/>
    <col min="5" max="5" width="8.75390625" style="0" customWidth="1"/>
    <col min="6" max="6" width="9.50390625" style="0" customWidth="1"/>
    <col min="7" max="7" width="10.125" style="0" customWidth="1"/>
    <col min="8" max="8" width="9.25390625" style="0" customWidth="1"/>
    <col min="9" max="9" width="9.50390625" style="0" customWidth="1"/>
    <col min="10" max="10" width="8.875" style="0" customWidth="1"/>
    <col min="11" max="11" width="9.375" style="0" customWidth="1"/>
    <col min="13" max="13" width="10.25390625" style="0" customWidth="1"/>
    <col min="15" max="15" width="10.75390625" style="0" customWidth="1"/>
    <col min="16" max="16" width="11.50390625" style="0" customWidth="1"/>
  </cols>
  <sheetData>
    <row r="1" spans="1:11" ht="24.75" customHeight="1">
      <c r="A1" s="20" t="s">
        <v>12</v>
      </c>
      <c r="B1" s="20"/>
      <c r="C1" s="20"/>
      <c r="D1" s="20"/>
      <c r="E1" s="20"/>
      <c r="F1" s="20"/>
      <c r="G1" s="11"/>
      <c r="H1" s="11"/>
      <c r="I1" s="11"/>
      <c r="J1" s="11"/>
      <c r="K1" s="11"/>
    </row>
    <row r="2" spans="1:16" ht="48" customHeight="1">
      <c r="A2" s="21" t="s">
        <v>13</v>
      </c>
      <c r="B2" s="21"/>
      <c r="C2" s="21"/>
      <c r="D2" s="21"/>
      <c r="E2" s="21"/>
      <c r="F2" s="21"/>
      <c r="G2" s="11"/>
      <c r="H2" s="11"/>
      <c r="I2" s="11"/>
      <c r="J2" s="11"/>
      <c r="K2" s="11"/>
      <c r="O2" s="11" t="s">
        <v>8</v>
      </c>
      <c r="P2" s="12"/>
    </row>
    <row r="3" spans="1:16" ht="24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36" customHeight="1">
      <c r="A4" s="10" t="s">
        <v>5</v>
      </c>
      <c r="B4" s="13" t="s">
        <v>3</v>
      </c>
      <c r="C4" s="22"/>
      <c r="D4" s="22"/>
      <c r="E4" s="22"/>
      <c r="F4" s="23"/>
      <c r="G4" s="13" t="s">
        <v>6</v>
      </c>
      <c r="H4" s="14"/>
      <c r="I4" s="14"/>
      <c r="J4" s="14"/>
      <c r="K4" s="14"/>
      <c r="L4" s="13" t="s">
        <v>4</v>
      </c>
      <c r="M4" s="14"/>
      <c r="N4" s="14"/>
      <c r="O4" s="14"/>
      <c r="P4" s="14"/>
    </row>
    <row r="5" spans="1:16" ht="24.75" customHeight="1">
      <c r="A5" s="24" t="s">
        <v>7</v>
      </c>
      <c r="B5" s="15" t="s">
        <v>2</v>
      </c>
      <c r="C5" s="17" t="s">
        <v>0</v>
      </c>
      <c r="D5" s="18"/>
      <c r="E5" s="17" t="s">
        <v>1</v>
      </c>
      <c r="F5" s="18"/>
      <c r="G5" s="15" t="s">
        <v>2</v>
      </c>
      <c r="H5" s="17" t="s">
        <v>0</v>
      </c>
      <c r="I5" s="18"/>
      <c r="J5" s="17" t="s">
        <v>1</v>
      </c>
      <c r="K5" s="19"/>
      <c r="L5" s="15" t="s">
        <v>2</v>
      </c>
      <c r="M5" s="17" t="s">
        <v>0</v>
      </c>
      <c r="N5" s="18"/>
      <c r="O5" s="17" t="s">
        <v>1</v>
      </c>
      <c r="P5" s="19"/>
    </row>
    <row r="6" spans="1:16" ht="56.25" customHeight="1">
      <c r="A6" s="25"/>
      <c r="B6" s="16"/>
      <c r="C6" s="1" t="s">
        <v>11</v>
      </c>
      <c r="D6" s="1" t="s">
        <v>9</v>
      </c>
      <c r="E6" s="1" t="s">
        <v>11</v>
      </c>
      <c r="F6" s="2" t="s">
        <v>9</v>
      </c>
      <c r="G6" s="16"/>
      <c r="H6" s="1" t="s">
        <v>11</v>
      </c>
      <c r="I6" s="1" t="s">
        <v>9</v>
      </c>
      <c r="J6" s="1" t="s">
        <v>11</v>
      </c>
      <c r="K6" s="2" t="s">
        <v>9</v>
      </c>
      <c r="L6" s="16"/>
      <c r="M6" s="1" t="s">
        <v>11</v>
      </c>
      <c r="N6" s="1" t="s">
        <v>9</v>
      </c>
      <c r="O6" s="1" t="s">
        <v>11</v>
      </c>
      <c r="P6" s="2" t="s">
        <v>10</v>
      </c>
    </row>
    <row r="7" spans="1:16" ht="39.75" customHeight="1">
      <c r="A7" s="8">
        <v>2011</v>
      </c>
      <c r="B7" s="4">
        <f>C7+E7</f>
        <v>5853</v>
      </c>
      <c r="C7" s="4">
        <v>5199</v>
      </c>
      <c r="D7" s="5">
        <v>88.83</v>
      </c>
      <c r="E7" s="4">
        <v>654</v>
      </c>
      <c r="F7" s="6">
        <v>11.17</v>
      </c>
      <c r="G7" s="3">
        <f>H7+J7</f>
        <v>3821</v>
      </c>
      <c r="H7" s="4">
        <v>3373</v>
      </c>
      <c r="I7" s="5">
        <v>88.28</v>
      </c>
      <c r="J7" s="4">
        <v>448</v>
      </c>
      <c r="K7" s="6">
        <v>11.72</v>
      </c>
      <c r="L7" s="3">
        <f>M7+O7</f>
        <v>4234</v>
      </c>
      <c r="M7" s="4">
        <v>3690</v>
      </c>
      <c r="N7" s="5">
        <v>87.15</v>
      </c>
      <c r="O7" s="4">
        <v>544</v>
      </c>
      <c r="P7" s="9">
        <v>12.85</v>
      </c>
    </row>
    <row r="8" spans="1:16" ht="39.75" customHeight="1">
      <c r="A8" s="8">
        <v>2012</v>
      </c>
      <c r="B8" s="3">
        <f>C8+E8</f>
        <v>7118</v>
      </c>
      <c r="C8" s="4">
        <v>6358</v>
      </c>
      <c r="D8" s="5">
        <f>(C8/B8)*100</f>
        <v>89.32284349536387</v>
      </c>
      <c r="E8" s="4">
        <v>760</v>
      </c>
      <c r="F8" s="6">
        <f>E8/B8*100</f>
        <v>10.677156504636134</v>
      </c>
      <c r="G8" s="3">
        <f>H8+J8</f>
        <v>4225</v>
      </c>
      <c r="H8" s="4">
        <v>3613</v>
      </c>
      <c r="I8" s="5">
        <f>(H8/G8)*100</f>
        <v>85.51479289940829</v>
      </c>
      <c r="J8" s="4">
        <v>612</v>
      </c>
      <c r="K8" s="6">
        <f>J8/G8*100</f>
        <v>14.485207100591715</v>
      </c>
      <c r="L8" s="3">
        <f>M8+O8</f>
        <v>4622</v>
      </c>
      <c r="M8" s="4">
        <v>4036</v>
      </c>
      <c r="N8" s="5">
        <f>(M8/L8)*100</f>
        <v>87.321505841627</v>
      </c>
      <c r="O8" s="4">
        <v>586</v>
      </c>
      <c r="P8" s="9">
        <f>O8/L8*100</f>
        <v>12.678494158372999</v>
      </c>
    </row>
    <row r="9" spans="1:16" ht="39.75" customHeight="1">
      <c r="A9" s="8">
        <v>2013</v>
      </c>
      <c r="B9" s="3">
        <f>C9+E9</f>
        <v>7455</v>
      </c>
      <c r="C9" s="4">
        <v>6621</v>
      </c>
      <c r="D9" s="5">
        <f>(C9/B9)*100</f>
        <v>88.8128772635815</v>
      </c>
      <c r="E9" s="4">
        <v>834</v>
      </c>
      <c r="F9" s="6">
        <f>E9/B9*100</f>
        <v>11.187122736418512</v>
      </c>
      <c r="G9" s="3">
        <f>H9+J9</f>
        <v>4430</v>
      </c>
      <c r="H9" s="4">
        <v>3898</v>
      </c>
      <c r="I9" s="5">
        <f>(H9/G9)*100</f>
        <v>87.99097065462755</v>
      </c>
      <c r="J9" s="4">
        <v>532</v>
      </c>
      <c r="K9" s="6">
        <f>J9/G9*100</f>
        <v>12.00902934537246</v>
      </c>
      <c r="L9" s="3">
        <f>M9+O9</f>
        <v>4444</v>
      </c>
      <c r="M9" s="4">
        <v>3879</v>
      </c>
      <c r="N9" s="5">
        <f>(M9/L9)*100</f>
        <v>87.28622862286228</v>
      </c>
      <c r="O9" s="4">
        <v>565</v>
      </c>
      <c r="P9" s="9">
        <f>O9/L9*100</f>
        <v>12.713771377137714</v>
      </c>
    </row>
    <row r="10" spans="1:16" ht="39" customHeight="1">
      <c r="A10" s="8">
        <v>2014</v>
      </c>
      <c r="B10" s="3">
        <f>C10+E10</f>
        <v>6409</v>
      </c>
      <c r="C10" s="4">
        <v>5673</v>
      </c>
      <c r="D10" s="5">
        <f>(C10/B10)*100</f>
        <v>88.51614916523638</v>
      </c>
      <c r="E10" s="4">
        <v>736</v>
      </c>
      <c r="F10" s="9">
        <f>E10/B10*100</f>
        <v>11.483850834763613</v>
      </c>
      <c r="G10" s="3">
        <f>H10+J10</f>
        <v>4612</v>
      </c>
      <c r="H10" s="4">
        <v>4047</v>
      </c>
      <c r="I10" s="5">
        <f>(H10/G10)*100</f>
        <v>87.74934952298352</v>
      </c>
      <c r="J10" s="4">
        <v>565</v>
      </c>
      <c r="K10" s="9">
        <f>J10/G10*100</f>
        <v>12.250650477016478</v>
      </c>
      <c r="L10" s="3">
        <f>M10+O10</f>
        <v>4298</v>
      </c>
      <c r="M10" s="4">
        <v>3691</v>
      </c>
      <c r="N10" s="5">
        <f>(M10/L10)*100</f>
        <v>85.8771521637971</v>
      </c>
      <c r="O10" s="4">
        <v>607</v>
      </c>
      <c r="P10" s="9">
        <f>O10/L10*100</f>
        <v>14.122847836202885</v>
      </c>
    </row>
    <row r="11" spans="1:16" ht="45" customHeight="1">
      <c r="A11" s="8">
        <v>2015</v>
      </c>
      <c r="B11" s="3">
        <f>C11+E11</f>
        <v>6783</v>
      </c>
      <c r="C11" s="4">
        <v>6001</v>
      </c>
      <c r="D11" s="5">
        <f>(C11/B11)*100</f>
        <v>88.47117794486216</v>
      </c>
      <c r="E11" s="4">
        <v>782</v>
      </c>
      <c r="F11" s="6">
        <f>E11/B11*100</f>
        <v>11.528822055137844</v>
      </c>
      <c r="G11" s="3">
        <f>H11+J11</f>
        <v>4922</v>
      </c>
      <c r="H11" s="4">
        <v>4313</v>
      </c>
      <c r="I11" s="5">
        <f>(H11/G11)*100</f>
        <v>87.62698090207233</v>
      </c>
      <c r="J11" s="4">
        <v>609</v>
      </c>
      <c r="K11" s="6">
        <f>J11/G11*100</f>
        <v>12.373019097927672</v>
      </c>
      <c r="L11" s="3">
        <f>M11+O11</f>
        <v>4307</v>
      </c>
      <c r="M11" s="4">
        <f>1936+1750</f>
        <v>3686</v>
      </c>
      <c r="N11" s="5">
        <f>(M11/L11)*100</f>
        <v>85.58161133039238</v>
      </c>
      <c r="O11" s="4">
        <f>326+295</f>
        <v>621</v>
      </c>
      <c r="P11" s="9">
        <f>O11/L11*100</f>
        <v>14.418388669607616</v>
      </c>
    </row>
    <row r="12" spans="1:16" ht="33" customHeight="1">
      <c r="A12" s="8">
        <v>2016</v>
      </c>
      <c r="B12" s="3">
        <v>7124</v>
      </c>
      <c r="C12" s="4">
        <v>6276</v>
      </c>
      <c r="D12" s="5">
        <v>88.09657495788883</v>
      </c>
      <c r="E12" s="4">
        <v>848</v>
      </c>
      <c r="F12" s="6">
        <v>11.903425042111174</v>
      </c>
      <c r="G12" s="3">
        <v>5129</v>
      </c>
      <c r="H12" s="4">
        <v>4457</v>
      </c>
      <c r="I12" s="5">
        <v>86.89803080522519</v>
      </c>
      <c r="J12" s="4">
        <v>672</v>
      </c>
      <c r="K12" s="6">
        <v>13.10196919477481</v>
      </c>
      <c r="L12" s="3">
        <v>4164</v>
      </c>
      <c r="M12" s="4">
        <v>3538</v>
      </c>
      <c r="N12" s="5">
        <v>84.96637848222862</v>
      </c>
      <c r="O12" s="4">
        <v>626</v>
      </c>
      <c r="P12" s="9">
        <v>15.033621517771373</v>
      </c>
    </row>
  </sheetData>
  <sheetProtection/>
  <mergeCells count="16">
    <mergeCell ref="H5:I5"/>
    <mergeCell ref="A1:K1"/>
    <mergeCell ref="A2:K2"/>
    <mergeCell ref="B5:B6"/>
    <mergeCell ref="G5:G6"/>
    <mergeCell ref="G4:K4"/>
    <mergeCell ref="B4:F4"/>
    <mergeCell ref="C5:D5"/>
    <mergeCell ref="E5:F5"/>
    <mergeCell ref="A5:A6"/>
    <mergeCell ref="O2:P2"/>
    <mergeCell ref="L4:P4"/>
    <mergeCell ref="L5:L6"/>
    <mergeCell ref="M5:N5"/>
    <mergeCell ref="O5:P5"/>
    <mergeCell ref="J5:K5"/>
  </mergeCells>
  <printOptions horizontalCentered="1"/>
  <pageMargins left="0.3937007874015748" right="0.7480314960629921" top="0.787401574803149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Q12" sqref="Q12"/>
    </sheetView>
  </sheetViews>
  <sheetFormatPr defaultColWidth="9.00390625" defaultRowHeight="16.5"/>
  <cols>
    <col min="1" max="1" width="17.00390625" style="0" customWidth="1"/>
    <col min="16" max="16" width="10.875" style="0" customWidth="1"/>
  </cols>
  <sheetData>
    <row r="1" spans="1:16" ht="83.25" customHeight="1">
      <c r="A1" s="20" t="s">
        <v>14</v>
      </c>
      <c r="B1" s="20"/>
      <c r="C1" s="20"/>
      <c r="D1" s="20"/>
      <c r="E1" s="20"/>
      <c r="F1" s="20"/>
      <c r="G1" s="11"/>
      <c r="H1" s="11"/>
      <c r="I1" s="11"/>
      <c r="J1" s="11"/>
      <c r="K1" s="11"/>
      <c r="L1" s="12"/>
      <c r="M1" s="12"/>
      <c r="N1" s="12"/>
      <c r="O1" s="12"/>
      <c r="P1" s="12"/>
    </row>
    <row r="2" spans="1:16" ht="54" customHeight="1">
      <c r="A2" s="21" t="s">
        <v>15</v>
      </c>
      <c r="B2" s="21"/>
      <c r="C2" s="21"/>
      <c r="D2" s="21"/>
      <c r="E2" s="21"/>
      <c r="F2" s="21"/>
      <c r="G2" s="11"/>
      <c r="H2" s="11"/>
      <c r="I2" s="11"/>
      <c r="J2" s="11"/>
      <c r="K2" s="11"/>
      <c r="O2" s="11" t="s">
        <v>8</v>
      </c>
      <c r="P2" s="12"/>
    </row>
    <row r="3" spans="1:16" ht="16.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70.5" customHeight="1">
      <c r="A4" s="10" t="s">
        <v>5</v>
      </c>
      <c r="B4" s="13" t="s">
        <v>3</v>
      </c>
      <c r="C4" s="22"/>
      <c r="D4" s="22"/>
      <c r="E4" s="22"/>
      <c r="F4" s="23"/>
      <c r="G4" s="13" t="s">
        <v>6</v>
      </c>
      <c r="H4" s="14"/>
      <c r="I4" s="14"/>
      <c r="J4" s="14"/>
      <c r="K4" s="14"/>
      <c r="L4" s="28" t="s">
        <v>4</v>
      </c>
      <c r="M4" s="29"/>
      <c r="N4" s="29"/>
      <c r="O4" s="29"/>
      <c r="P4" s="29"/>
    </row>
    <row r="5" spans="1:16" ht="44.25" customHeight="1">
      <c r="A5" s="24" t="s">
        <v>7</v>
      </c>
      <c r="B5" s="15" t="s">
        <v>2</v>
      </c>
      <c r="C5" s="17" t="s">
        <v>0</v>
      </c>
      <c r="D5" s="18"/>
      <c r="E5" s="17" t="s">
        <v>1</v>
      </c>
      <c r="F5" s="18"/>
      <c r="G5" s="15" t="s">
        <v>2</v>
      </c>
      <c r="H5" s="17" t="s">
        <v>0</v>
      </c>
      <c r="I5" s="18"/>
      <c r="J5" s="17" t="s">
        <v>1</v>
      </c>
      <c r="K5" s="19"/>
      <c r="L5" s="15" t="s">
        <v>2</v>
      </c>
      <c r="M5" s="17" t="s">
        <v>0</v>
      </c>
      <c r="N5" s="18"/>
      <c r="O5" s="26" t="s">
        <v>1</v>
      </c>
      <c r="P5" s="27"/>
    </row>
    <row r="6" spans="1:16" ht="78.75" customHeight="1">
      <c r="A6" s="25"/>
      <c r="B6" s="16"/>
      <c r="C6" s="1" t="s">
        <v>11</v>
      </c>
      <c r="D6" s="1" t="s">
        <v>9</v>
      </c>
      <c r="E6" s="1" t="s">
        <v>11</v>
      </c>
      <c r="F6" s="2" t="s">
        <v>9</v>
      </c>
      <c r="G6" s="16"/>
      <c r="H6" s="1" t="s">
        <v>11</v>
      </c>
      <c r="I6" s="1" t="s">
        <v>9</v>
      </c>
      <c r="J6" s="1" t="s">
        <v>11</v>
      </c>
      <c r="K6" s="2" t="s">
        <v>9</v>
      </c>
      <c r="L6" s="16"/>
      <c r="M6" s="1" t="s">
        <v>11</v>
      </c>
      <c r="N6" s="1" t="s">
        <v>9</v>
      </c>
      <c r="O6" s="1" t="s">
        <v>11</v>
      </c>
      <c r="P6" s="1" t="s">
        <v>10</v>
      </c>
    </row>
    <row r="7" spans="1:16" ht="42.75" customHeight="1">
      <c r="A7" s="8">
        <v>2012</v>
      </c>
      <c r="B7" s="3">
        <f>C7+E7</f>
        <v>7118</v>
      </c>
      <c r="C7" s="4">
        <v>6358</v>
      </c>
      <c r="D7" s="5">
        <f>(C7/B7)*100</f>
        <v>89.32284349536387</v>
      </c>
      <c r="E7" s="4">
        <v>760</v>
      </c>
      <c r="F7" s="6">
        <f>E7/B7*100</f>
        <v>10.677156504636134</v>
      </c>
      <c r="G7" s="3">
        <f>H7+J7</f>
        <v>4225</v>
      </c>
      <c r="H7" s="4">
        <v>3613</v>
      </c>
      <c r="I7" s="5">
        <f>(H7/G7)*100</f>
        <v>85.51479289940829</v>
      </c>
      <c r="J7" s="4">
        <v>612</v>
      </c>
      <c r="K7" s="6">
        <f>J7/G7*100</f>
        <v>14.485207100591715</v>
      </c>
      <c r="L7" s="3">
        <f>M7+O7</f>
        <v>4622</v>
      </c>
      <c r="M7" s="4">
        <v>4036</v>
      </c>
      <c r="N7" s="5">
        <f>(M7/L7)*100</f>
        <v>87.321505841627</v>
      </c>
      <c r="O7" s="4">
        <v>586</v>
      </c>
      <c r="P7" s="9">
        <f>O7/L7*100</f>
        <v>12.678494158372999</v>
      </c>
    </row>
    <row r="8" spans="1:16" ht="51" customHeight="1">
      <c r="A8" s="8">
        <v>2013</v>
      </c>
      <c r="B8" s="3">
        <f>C8+E8</f>
        <v>7455</v>
      </c>
      <c r="C8" s="4">
        <v>6621</v>
      </c>
      <c r="D8" s="5">
        <f>(C8/B8)*100</f>
        <v>88.8128772635815</v>
      </c>
      <c r="E8" s="4">
        <v>834</v>
      </c>
      <c r="F8" s="6">
        <f>E8/B8*100</f>
        <v>11.187122736418512</v>
      </c>
      <c r="G8" s="3">
        <f>H8+J8</f>
        <v>4430</v>
      </c>
      <c r="H8" s="4">
        <v>3898</v>
      </c>
      <c r="I8" s="5">
        <f>(H8/G8)*100</f>
        <v>87.99097065462755</v>
      </c>
      <c r="J8" s="4">
        <v>532</v>
      </c>
      <c r="K8" s="6">
        <f>J8/G8*100</f>
        <v>12.00902934537246</v>
      </c>
      <c r="L8" s="3">
        <f>M8+O8</f>
        <v>4444</v>
      </c>
      <c r="M8" s="4">
        <v>3879</v>
      </c>
      <c r="N8" s="5">
        <f>(M8/L8)*100</f>
        <v>87.28622862286228</v>
      </c>
      <c r="O8" s="4">
        <v>565</v>
      </c>
      <c r="P8" s="9">
        <f>O8/L8*100</f>
        <v>12.713771377137714</v>
      </c>
    </row>
    <row r="9" spans="1:16" ht="52.5" customHeight="1">
      <c r="A9" s="8">
        <v>2014</v>
      </c>
      <c r="B9" s="3">
        <f>C9+E9</f>
        <v>6409</v>
      </c>
      <c r="C9" s="4">
        <v>5673</v>
      </c>
      <c r="D9" s="5">
        <f>(C9/B9)*100</f>
        <v>88.51614916523638</v>
      </c>
      <c r="E9" s="4">
        <v>736</v>
      </c>
      <c r="F9" s="9">
        <f>E9/B9*100</f>
        <v>11.483850834763613</v>
      </c>
      <c r="G9" s="3">
        <f>H9+J9</f>
        <v>4612</v>
      </c>
      <c r="H9" s="4">
        <v>4047</v>
      </c>
      <c r="I9" s="5">
        <f>(H9/G9)*100</f>
        <v>87.74934952298352</v>
      </c>
      <c r="J9" s="4">
        <v>565</v>
      </c>
      <c r="K9" s="9">
        <f>J9/G9*100</f>
        <v>12.250650477016478</v>
      </c>
      <c r="L9" s="3">
        <f>M9+O9</f>
        <v>4298</v>
      </c>
      <c r="M9" s="4">
        <v>3691</v>
      </c>
      <c r="N9" s="5">
        <f>(M9/L9)*100</f>
        <v>85.8771521637971</v>
      </c>
      <c r="O9" s="4">
        <v>607</v>
      </c>
      <c r="P9" s="9">
        <f>O9/L9*100</f>
        <v>14.122847836202885</v>
      </c>
    </row>
    <row r="10" spans="1:16" ht="57" customHeight="1">
      <c r="A10" s="8">
        <v>2015</v>
      </c>
      <c r="B10" s="3">
        <f>C10+E10</f>
        <v>6783</v>
      </c>
      <c r="C10" s="4">
        <v>6001</v>
      </c>
      <c r="D10" s="5">
        <f>(C10/B10)*100</f>
        <v>88.47117794486216</v>
      </c>
      <c r="E10" s="4">
        <v>782</v>
      </c>
      <c r="F10" s="6">
        <f>E10/B10*100</f>
        <v>11.528822055137844</v>
      </c>
      <c r="G10" s="3">
        <f>H10+J10</f>
        <v>4922</v>
      </c>
      <c r="H10" s="4">
        <v>4313</v>
      </c>
      <c r="I10" s="5">
        <f>(H10/G10)*100</f>
        <v>87.62698090207233</v>
      </c>
      <c r="J10" s="4">
        <v>609</v>
      </c>
      <c r="K10" s="6">
        <f>J10/G10*100</f>
        <v>12.373019097927672</v>
      </c>
      <c r="L10" s="3">
        <f>M10+O10</f>
        <v>4307</v>
      </c>
      <c r="M10" s="4">
        <f>1936+1750</f>
        <v>3686</v>
      </c>
      <c r="N10" s="5">
        <f>(M10/L10)*100</f>
        <v>85.58161133039238</v>
      </c>
      <c r="O10" s="4">
        <f>326+295</f>
        <v>621</v>
      </c>
      <c r="P10" s="9">
        <f>O10/L10*100</f>
        <v>14.418388669607616</v>
      </c>
    </row>
    <row r="11" spans="1:16" ht="54" customHeight="1">
      <c r="A11" s="8">
        <v>2016</v>
      </c>
      <c r="B11" s="3">
        <v>7124</v>
      </c>
      <c r="C11" s="4">
        <v>6276</v>
      </c>
      <c r="D11" s="5">
        <v>88.09657495788883</v>
      </c>
      <c r="E11" s="4">
        <v>848</v>
      </c>
      <c r="F11" s="6">
        <v>11.903425042111174</v>
      </c>
      <c r="G11" s="3">
        <v>5129</v>
      </c>
      <c r="H11" s="4">
        <v>4457</v>
      </c>
      <c r="I11" s="5">
        <v>86.89803080522519</v>
      </c>
      <c r="J11" s="4">
        <v>672</v>
      </c>
      <c r="K11" s="6">
        <v>13.10196919477481</v>
      </c>
      <c r="L11" s="3">
        <v>4164</v>
      </c>
      <c r="M11" s="4">
        <v>3538</v>
      </c>
      <c r="N11" s="5">
        <v>84.96637848222862</v>
      </c>
      <c r="O11" s="4">
        <v>626</v>
      </c>
      <c r="P11" s="9">
        <v>15.033621517771373</v>
      </c>
    </row>
    <row r="12" spans="1:16" ht="54" customHeight="1">
      <c r="A12" s="8">
        <v>2017</v>
      </c>
      <c r="B12" s="3">
        <v>7511</v>
      </c>
      <c r="C12" s="4">
        <v>6574</v>
      </c>
      <c r="D12" s="5">
        <v>87.52</v>
      </c>
      <c r="E12" s="4">
        <v>937</v>
      </c>
      <c r="F12" s="6">
        <v>12.48</v>
      </c>
      <c r="G12" s="3">
        <v>5079</v>
      </c>
      <c r="H12" s="4">
        <v>4397</v>
      </c>
      <c r="I12" s="5">
        <v>86.57</v>
      </c>
      <c r="J12" s="4">
        <v>682</v>
      </c>
      <c r="K12" s="6">
        <v>13.43</v>
      </c>
      <c r="L12" s="3">
        <v>4090</v>
      </c>
      <c r="M12" s="4">
        <v>3464</v>
      </c>
      <c r="N12" s="5">
        <v>84.69</v>
      </c>
      <c r="O12" s="4">
        <v>626</v>
      </c>
      <c r="P12" s="9">
        <v>15.31</v>
      </c>
    </row>
  </sheetData>
  <sheetProtection/>
  <mergeCells count="16">
    <mergeCell ref="H5:I5"/>
    <mergeCell ref="A2:K2"/>
    <mergeCell ref="O2:P2"/>
    <mergeCell ref="B4:F4"/>
    <mergeCell ref="G4:K4"/>
    <mergeCell ref="L4:P4"/>
    <mergeCell ref="A1:P1"/>
    <mergeCell ref="J5:K5"/>
    <mergeCell ref="L5:L6"/>
    <mergeCell ref="M5:N5"/>
    <mergeCell ref="O5:P5"/>
    <mergeCell ref="A5:A6"/>
    <mergeCell ref="B5:B6"/>
    <mergeCell ref="C5:D5"/>
    <mergeCell ref="E5:F5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蘇俊銘solo</cp:lastModifiedBy>
  <cp:lastPrinted>2017-03-09T08:07:56Z</cp:lastPrinted>
  <dcterms:created xsi:type="dcterms:W3CDTF">2005-06-06T03:07:16Z</dcterms:created>
  <dcterms:modified xsi:type="dcterms:W3CDTF">2018-03-20T07:18:20Z</dcterms:modified>
  <cp:category/>
  <cp:version/>
  <cp:contentType/>
  <cp:contentStatus/>
</cp:coreProperties>
</file>