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8035" windowHeight="11655"/>
  </bookViews>
  <sheets>
    <sheet name="資產品質評估分析統計表1" sheetId="1" r:id="rId1"/>
  </sheets>
  <externalReferences>
    <externalReference r:id="rId2"/>
  </externalReferences>
  <definedNames>
    <definedName name="_xlnm._FilterDatabase" localSheetId="0" hidden="1">資產品質評估分析統計表1!$A$7:$I$45</definedName>
  </definedNames>
  <calcPr calcId="145621"/>
</workbook>
</file>

<file path=xl/calcChain.xml><?xml version="1.0" encoding="utf-8"?>
<calcChain xmlns="http://schemas.openxmlformats.org/spreadsheetml/2006/main">
  <c r="I45" i="1" l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3" i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35" i="1"/>
  <c r="H35" i="1"/>
  <c r="G35" i="1"/>
  <c r="F35" i="1"/>
  <c r="E35" i="1"/>
  <c r="D35" i="1"/>
  <c r="C35" i="1"/>
  <c r="B35" i="1"/>
  <c r="I34" i="1"/>
  <c r="H34" i="1"/>
  <c r="G34" i="1"/>
  <c r="F34" i="1"/>
  <c r="E34" i="1"/>
  <c r="D34" i="1"/>
  <c r="C34" i="1"/>
  <c r="B34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<sst xmlns="http://schemas.openxmlformats.org/spreadsheetml/2006/main" count="66" uniqueCount="60">
  <si>
    <t>本國銀行資產品質評估分析統計表</t>
  </si>
  <si>
    <t>資料月份：106年9月</t>
    <phoneticPr fontId="3" type="noConversion"/>
  </si>
  <si>
    <t>單位:百萬元</t>
    <phoneticPr fontId="3" type="noConversion"/>
  </si>
  <si>
    <t>銀行別</t>
  </si>
  <si>
    <t>存款</t>
  </si>
  <si>
    <t>稅前盈餘</t>
  </si>
  <si>
    <t>放款總額</t>
  </si>
  <si>
    <t>逾期放款總額</t>
    <phoneticPr fontId="3" type="noConversion"/>
  </si>
  <si>
    <t>貼現及放款提列之備抵呆帳</t>
  </si>
  <si>
    <t>淨值</t>
  </si>
  <si>
    <t>逾放</t>
  </si>
  <si>
    <t>備抵呆帳/</t>
  </si>
  <si>
    <t>　</t>
  </si>
  <si>
    <t>(累計)</t>
  </si>
  <si>
    <t>比率</t>
  </si>
  <si>
    <t>逾期放款</t>
  </si>
  <si>
    <t>(%)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</si>
  <si>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</si>
  <si>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</si>
  <si>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</si>
  <si>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</si>
  <si>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</si>
  <si>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</si>
  <si>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</si>
  <si>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</si>
  <si>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</si>
  <si>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中國輸出入銀行</t>
  </si>
  <si>
    <t>高雄銀行</t>
  </si>
  <si>
    <t>兆豐國際商業銀行</t>
  </si>
  <si>
    <t>花旗(台灣)商業銀行</t>
  </si>
  <si>
    <t>澳盛(台灣)商業銀行</t>
  </si>
  <si>
    <t>王道商業銀行</t>
    <phoneticPr fontId="3" type="noConversion"/>
  </si>
  <si>
    <t>臺灣中小企業銀行</t>
  </si>
  <si>
    <t>渣打國際商業銀行</t>
  </si>
  <si>
    <t>台中商業銀行</t>
  </si>
  <si>
    <t>京城商業銀行</t>
  </si>
  <si>
    <t>匯豐(台灣)商業銀行</t>
  </si>
  <si>
    <t>瑞興商業銀行</t>
    <phoneticPr fontId="3" type="noConversion"/>
  </si>
  <si>
    <t>華泰商業銀行</t>
  </si>
  <si>
    <t>臺灣新光商業銀行</t>
  </si>
  <si>
    <t>陽信商業銀行</t>
  </si>
  <si>
    <t>板信商業銀行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</si>
  <si>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</si>
  <si>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</si>
  <si>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</si>
  <si>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</si>
  <si>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</si>
  <si>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</si>
  <si>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</si>
  <si>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</si>
  <si>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</si>
  <si>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</si>
  <si>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</si>
  <si>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</si>
  <si>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</si>
  <si>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總　　　　　計</t>
  </si>
  <si>
    <t>【註1】本國銀行總計38家。</t>
  </si>
  <si>
    <t>【註2】資料來源為各銀行向本會檢查局單一申報系統申報之資料。</t>
  </si>
  <si>
    <t>【註3】萬泰商業銀行自104年1月起更名為「凱基商業銀行」。</t>
  </si>
  <si>
    <t>【註4】臺灣工業銀行自106年1月起改制並更名為「王道商業銀行」。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</si>
</sst>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76" formatCode="#,##0_);\(#,##0\)"/>
    <numFmt numFmtId="177" formatCode="#,##0.00_);\(#,##0.00\)"/>
    <numFmt numFmtId="178" formatCode="_-* #,##0_-;\-* #,##0_-;_-* &quot;-&quot;??_-;_-@_-"/>
  </numFmts>
  <fonts count="11">
    <font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0"/>
      <color rgb="FFFF0000"/>
      <name val="新細明體"/>
      <family val="1"/>
      <charset val="136"/>
    </font>
    <font>
      <sz val="10"/>
      <name val="新細明體"/>
      <family val="1"/>
      <charset val="136"/>
    </font>
    <font>
      <sz val="10"/>
      <color indexed="8"/>
      <name val="新細明體"/>
      <family val="1"/>
      <charset val="136"/>
    </font>
    <font>
      <b/>
      <sz val="10"/>
      <name val="新細明體"/>
      <family val="1"/>
      <charset val="136"/>
    </font>
    <font>
      <sz val="11"/>
      <color rgb="FF000000"/>
      <name val="新細明體"/>
      <family val="1"/>
      <charset val="136"/>
      <scheme val="minor"/>
    </font>
    <font>
      <sz val="10"/>
      <name val="Arial"/>
      <family val="2"/>
    </font>
    <font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wrapText="1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0" xfId="1" applyNumberFormat="1" applyFont="1">
      <alignment vertical="center"/>
    </xf>
    <xf numFmtId="177" fontId="5" fillId="0" borderId="0" xfId="1" applyNumberFormat="1" applyFont="1">
      <alignment vertical="center"/>
    </xf>
    <xf numFmtId="176" fontId="6" fillId="2" borderId="1" xfId="1" applyNumberFormat="1" applyFont="1" applyFill="1" applyBorder="1" applyAlignment="1">
      <alignment horizontal="center" vertical="top"/>
    </xf>
    <xf numFmtId="176" fontId="6" fillId="2" borderId="2" xfId="1" applyNumberFormat="1" applyFont="1" applyFill="1" applyBorder="1" applyAlignment="1">
      <alignment horizontal="center" vertical="top"/>
    </xf>
    <xf numFmtId="177" fontId="6" fillId="2" borderId="2" xfId="1" applyNumberFormat="1" applyFont="1" applyFill="1" applyBorder="1" applyAlignment="1">
      <alignment horizontal="center" vertical="top"/>
    </xf>
    <xf numFmtId="176" fontId="6" fillId="2" borderId="5" xfId="1" applyNumberFormat="1" applyFont="1" applyFill="1" applyBorder="1" applyAlignment="1">
      <alignment horizontal="center" vertical="top"/>
    </xf>
    <xf numFmtId="176" fontId="6" fillId="2" borderId="6" xfId="1" applyNumberFormat="1" applyFont="1" applyFill="1" applyBorder="1" applyAlignment="1">
      <alignment horizontal="center" vertical="top"/>
    </xf>
    <xf numFmtId="176" fontId="6" fillId="2" borderId="6" xfId="1" quotePrefix="1" applyNumberFormat="1" applyFont="1" applyFill="1" applyBorder="1" applyAlignment="1">
      <alignment horizontal="center" vertical="top"/>
    </xf>
    <xf numFmtId="177" fontId="6" fillId="2" borderId="6" xfId="1" applyNumberFormat="1" applyFont="1" applyFill="1" applyBorder="1" applyAlignment="1">
      <alignment horizontal="center" vertical="top"/>
    </xf>
    <xf numFmtId="176" fontId="6" fillId="2" borderId="5" xfId="1" applyNumberFormat="1" applyFont="1" applyFill="1" applyBorder="1" applyAlignment="1">
      <alignment horizontal="center"/>
    </xf>
    <xf numFmtId="176" fontId="6" fillId="2" borderId="6" xfId="1" applyNumberFormat="1" applyFont="1" applyFill="1" applyBorder="1" applyAlignment="1">
      <alignment horizontal="center"/>
    </xf>
    <xf numFmtId="177" fontId="6" fillId="2" borderId="6" xfId="1" applyNumberFormat="1" applyFont="1" applyFill="1" applyBorder="1" applyAlignment="1">
      <alignment horizontal="center"/>
    </xf>
    <xf numFmtId="0" fontId="5" fillId="0" borderId="9" xfId="0" applyFont="1" applyFill="1" applyBorder="1" applyAlignment="1"/>
    <xf numFmtId="176" fontId="5" fillId="0" borderId="4" xfId="1" applyNumberFormat="1" applyFont="1" applyBorder="1">
      <alignment vertical="center"/>
    </xf>
    <xf numFmtId="177" fontId="5" fillId="0" borderId="4" xfId="1" applyNumberFormat="1" applyFont="1" applyBorder="1">
      <alignment vertical="center"/>
    </xf>
    <xf numFmtId="0" fontId="7" fillId="0" borderId="10" xfId="0" applyFont="1" applyFill="1" applyBorder="1" applyAlignment="1"/>
    <xf numFmtId="0" fontId="7" fillId="0" borderId="0" xfId="0" applyFont="1" applyFill="1" applyBorder="1" applyAlignment="1"/>
    <xf numFmtId="176" fontId="7" fillId="0" borderId="0" xfId="1" applyNumberFormat="1" applyFont="1" applyBorder="1">
      <alignment vertical="center"/>
    </xf>
    <xf numFmtId="177" fontId="7" fillId="0" borderId="0" xfId="1" applyNumberFormat="1" applyFont="1" applyBorder="1">
      <alignment vertical="center"/>
    </xf>
    <xf numFmtId="176" fontId="7" fillId="0" borderId="0" xfId="1" applyNumberFormat="1" applyFont="1">
      <alignment vertical="center"/>
    </xf>
    <xf numFmtId="178" fontId="7" fillId="0" borderId="0" xfId="1" applyNumberFormat="1" applyFont="1">
      <alignment vertical="center"/>
    </xf>
    <xf numFmtId="0" fontId="7" fillId="0" borderId="0" xfId="0" applyFont="1">
      <alignment vertical="center"/>
    </xf>
    <xf numFmtId="178" fontId="5" fillId="0" borderId="0" xfId="1" applyNumberFormat="1" applyFont="1">
      <alignment vertic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176" fontId="6" fillId="2" borderId="3" xfId="1" applyNumberFormat="1" applyFont="1" applyFill="1" applyBorder="1" applyAlignment="1">
      <alignment horizontal="center" vertical="top" wrapText="1"/>
    </xf>
    <xf numFmtId="176" fontId="6" fillId="2" borderId="7" xfId="1" applyNumberFormat="1" applyFont="1" applyFill="1" applyBorder="1" applyAlignment="1">
      <alignment horizontal="center" vertical="top" wrapText="1"/>
    </xf>
    <xf numFmtId="176" fontId="6" fillId="2" borderId="4" xfId="1" applyNumberFormat="1" applyFont="1" applyFill="1" applyBorder="1" applyAlignment="1">
      <alignment horizontal="center" vertical="top" wrapText="1"/>
    </xf>
  </cellXfs>
  <cellStyles count="60">
    <cellStyle name="Normal" xfId="2"/>
    <cellStyle name="Normal 2" xfId="3"/>
    <cellStyle name="Normal 3" xfId="4"/>
    <cellStyle name="Normal 4" xfId="5"/>
    <cellStyle name="Normal 5" xfId="6"/>
    <cellStyle name="一般" xfId="0" builtinId="0"/>
    <cellStyle name="一般 10" xfId="7"/>
    <cellStyle name="一般 10 2" xfId="8"/>
    <cellStyle name="一般 10 3" xfId="9"/>
    <cellStyle name="一般 11" xfId="10"/>
    <cellStyle name="一般 12" xfId="11"/>
    <cellStyle name="一般 13" xfId="12"/>
    <cellStyle name="一般 14" xfId="13"/>
    <cellStyle name="一般 15" xfId="14"/>
    <cellStyle name="一般 16" xfId="15"/>
    <cellStyle name="一般 17" xfId="16"/>
    <cellStyle name="一般 18" xfId="17"/>
    <cellStyle name="一般 19" xfId="18"/>
    <cellStyle name="一般 2" xfId="19"/>
    <cellStyle name="一般 20" xfId="20"/>
    <cellStyle name="一般 21" xfId="21"/>
    <cellStyle name="一般 22" xfId="22"/>
    <cellStyle name="一般 23" xfId="23"/>
    <cellStyle name="一般 24" xfId="24"/>
    <cellStyle name="一般 25" xfId="25"/>
    <cellStyle name="一般 26" xfId="26"/>
    <cellStyle name="一般 27" xfId="27"/>
    <cellStyle name="一般 28" xfId="28"/>
    <cellStyle name="一般 29" xfId="29"/>
    <cellStyle name="一般 3" xfId="30"/>
    <cellStyle name="一般 30" xfId="31"/>
    <cellStyle name="一般 31" xfId="32"/>
    <cellStyle name="一般 32" xfId="33"/>
    <cellStyle name="一般 33" xfId="34"/>
    <cellStyle name="一般 34" xfId="35"/>
    <cellStyle name="一般 35" xfId="36"/>
    <cellStyle name="一般 36" xfId="37"/>
    <cellStyle name="一般 37" xfId="38"/>
    <cellStyle name="一般 37 2" xfId="39"/>
    <cellStyle name="一般 37 3" xfId="40"/>
    <cellStyle name="一般 38" xfId="41"/>
    <cellStyle name="一般 39" xfId="42"/>
    <cellStyle name="一般 4" xfId="43"/>
    <cellStyle name="一般 40" xfId="44"/>
    <cellStyle name="一般 41" xfId="45"/>
    <cellStyle name="一般 42" xfId="46"/>
    <cellStyle name="一般 43" xfId="47"/>
    <cellStyle name="一般 44" xfId="48"/>
    <cellStyle name="一般 45" xfId="49"/>
    <cellStyle name="一般 45 2" xfId="50"/>
    <cellStyle name="一般 46" xfId="51"/>
    <cellStyle name="一般 47" xfId="52"/>
    <cellStyle name="一般 5" xfId="53"/>
    <cellStyle name="一般 6" xfId="54"/>
    <cellStyle name="一般 6 2" xfId="55"/>
    <cellStyle name="一般 6 3" xfId="56"/>
    <cellStyle name="一般 7" xfId="57"/>
    <cellStyle name="一般 8" xfId="58"/>
    <cellStyle name="一般 9" xfId="59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7381/Desktop/&#23542;&#24235;/2&#32068;-&#36926;&#26399;&#25918;&#27454;/106.09/106%2009&#36926;&#26399;&#25918;&#27454;&#32317;&#34920;w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資產品質評估分析統計表1 (2)"/>
      <sheetName val="FR111明細轉出"/>
      <sheetName val="FR027轉出"/>
      <sheetName val="FR111彙總轉出"/>
      <sheetName val="FR112轉出"/>
      <sheetName val="FR039N-AI395公營逾放轉出"/>
      <sheetName val="FR027轉銷分析明細表"/>
      <sheetName val="逾期放款申報"/>
      <sheetName val="資產品質評估分析統計表1"/>
      <sheetName val="放款餘額分析2"/>
      <sheetName val="逾放比增減分析3"/>
      <sheetName val="逾放比率分析4"/>
      <sheetName val="覆蓋率增減分析"/>
      <sheetName val="轉銷分析彙總表"/>
      <sheetName val="逾放申報表-給統計室"/>
      <sheetName val="轉銷分析明細表-給統計室1"/>
      <sheetName val="轉銷分析明細表-給統計室2"/>
    </sheetNames>
    <sheetDataSet>
      <sheetData sheetId="0"/>
      <sheetData sheetId="1"/>
      <sheetData sheetId="2"/>
      <sheetData sheetId="3">
        <row r="8">
          <cell r="B8">
            <v>3925586329</v>
          </cell>
          <cell r="C8">
            <v>7423693</v>
          </cell>
          <cell r="D8">
            <v>2316023194</v>
          </cell>
          <cell r="E8">
            <v>5021243</v>
          </cell>
          <cell r="F8">
            <v>1734323</v>
          </cell>
          <cell r="G8">
            <v>36006459</v>
          </cell>
          <cell r="I8">
            <v>285462466</v>
          </cell>
          <cell r="J8">
            <v>0.28999999999999998</v>
          </cell>
          <cell r="K8">
            <v>532.99</v>
          </cell>
        </row>
        <row r="9">
          <cell r="B9">
            <v>2413928825</v>
          </cell>
          <cell r="C9">
            <v>9908445</v>
          </cell>
          <cell r="D9">
            <v>1910091973</v>
          </cell>
          <cell r="E9">
            <v>2804286</v>
          </cell>
          <cell r="F9">
            <v>572493</v>
          </cell>
          <cell r="G9">
            <v>28701632</v>
          </cell>
          <cell r="I9">
            <v>142348579</v>
          </cell>
          <cell r="J9">
            <v>0.18</v>
          </cell>
          <cell r="K9">
            <v>849.97</v>
          </cell>
        </row>
        <row r="10">
          <cell r="B10">
            <v>2587273135</v>
          </cell>
          <cell r="C10">
            <v>12224487</v>
          </cell>
          <cell r="D10">
            <v>2000625236</v>
          </cell>
          <cell r="E10">
            <v>7023656</v>
          </cell>
          <cell r="F10">
            <v>540669</v>
          </cell>
          <cell r="G10">
            <v>24024848</v>
          </cell>
          <cell r="I10">
            <v>198198484</v>
          </cell>
          <cell r="J10">
            <v>0.38</v>
          </cell>
          <cell r="K10">
            <v>317.61</v>
          </cell>
        </row>
        <row r="11">
          <cell r="B11">
            <v>1987436531</v>
          </cell>
          <cell r="C11">
            <v>16978514</v>
          </cell>
          <cell r="D11">
            <v>1567949787</v>
          </cell>
          <cell r="E11">
            <v>2946638</v>
          </cell>
          <cell r="F11">
            <v>805057</v>
          </cell>
          <cell r="G11">
            <v>18761817</v>
          </cell>
          <cell r="I11">
            <v>192277108</v>
          </cell>
          <cell r="J11">
            <v>0.24</v>
          </cell>
          <cell r="K11">
            <v>500.09</v>
          </cell>
        </row>
        <row r="12">
          <cell r="B12">
            <v>2062600528</v>
          </cell>
          <cell r="C12">
            <v>10568735</v>
          </cell>
          <cell r="D12">
            <v>1608482176</v>
          </cell>
          <cell r="E12">
            <v>4095243</v>
          </cell>
          <cell r="F12">
            <v>1126105</v>
          </cell>
          <cell r="G12">
            <v>18512184</v>
          </cell>
          <cell r="I12">
            <v>173064389</v>
          </cell>
          <cell r="J12">
            <v>0.32</v>
          </cell>
          <cell r="K12">
            <v>354.55</v>
          </cell>
        </row>
        <row r="13">
          <cell r="B13">
            <v>1661738590</v>
          </cell>
          <cell r="C13">
            <v>11145807</v>
          </cell>
          <cell r="D13">
            <v>1371883164</v>
          </cell>
          <cell r="E13">
            <v>3617836</v>
          </cell>
          <cell r="F13">
            <v>375284</v>
          </cell>
          <cell r="G13">
            <v>16486332</v>
          </cell>
          <cell r="I13">
            <v>143052875</v>
          </cell>
          <cell r="J13">
            <v>0.28999999999999998</v>
          </cell>
          <cell r="K13">
            <v>412.87</v>
          </cell>
        </row>
        <row r="14">
          <cell r="B14">
            <v>838348231</v>
          </cell>
          <cell r="C14">
            <v>10917540</v>
          </cell>
          <cell r="D14">
            <v>638552997</v>
          </cell>
          <cell r="E14">
            <v>2095715</v>
          </cell>
          <cell r="F14">
            <v>78872</v>
          </cell>
          <cell r="G14">
            <v>9456546</v>
          </cell>
          <cell r="I14">
            <v>122987896</v>
          </cell>
          <cell r="J14">
            <v>0.34</v>
          </cell>
          <cell r="K14">
            <v>434.87</v>
          </cell>
        </row>
        <row r="15">
          <cell r="B15">
            <v>1733760961</v>
          </cell>
          <cell r="C15">
            <v>15443973</v>
          </cell>
          <cell r="D15">
            <v>1155605005</v>
          </cell>
          <cell r="E15">
            <v>1815022</v>
          </cell>
          <cell r="F15">
            <v>112487</v>
          </cell>
          <cell r="G15">
            <v>15369617</v>
          </cell>
          <cell r="I15">
            <v>177298118</v>
          </cell>
          <cell r="J15">
            <v>0.17</v>
          </cell>
          <cell r="K15">
            <v>797.38</v>
          </cell>
        </row>
        <row r="16">
          <cell r="B16">
            <v>2062102785</v>
          </cell>
          <cell r="C16">
            <v>18928101</v>
          </cell>
          <cell r="D16">
            <v>1466718120</v>
          </cell>
          <cell r="E16">
            <v>2395500</v>
          </cell>
          <cell r="F16">
            <v>538148</v>
          </cell>
          <cell r="G16">
            <v>21983847</v>
          </cell>
          <cell r="I16">
            <v>176314954</v>
          </cell>
          <cell r="J16">
            <v>0.2</v>
          </cell>
          <cell r="K16">
            <v>749.37</v>
          </cell>
        </row>
        <row r="17">
          <cell r="B17">
            <v>0</v>
          </cell>
          <cell r="C17">
            <v>582426</v>
          </cell>
          <cell r="D17">
            <v>107242526</v>
          </cell>
          <cell r="E17">
            <v>68649</v>
          </cell>
          <cell r="F17">
            <v>0</v>
          </cell>
          <cell r="G17">
            <v>1189027</v>
          </cell>
          <cell r="I17">
            <v>29395326</v>
          </cell>
          <cell r="J17">
            <v>0.06</v>
          </cell>
          <cell r="K17">
            <v>1732.03</v>
          </cell>
        </row>
        <row r="18">
          <cell r="B18">
            <v>217871007</v>
          </cell>
          <cell r="C18">
            <v>594227</v>
          </cell>
          <cell r="D18">
            <v>172626729</v>
          </cell>
          <cell r="E18">
            <v>676504</v>
          </cell>
          <cell r="F18">
            <v>118237</v>
          </cell>
          <cell r="G18">
            <v>1950034</v>
          </cell>
          <cell r="I18">
            <v>14240651</v>
          </cell>
          <cell r="J18">
            <v>0.46</v>
          </cell>
          <cell r="K18">
            <v>245.37</v>
          </cell>
        </row>
        <row r="19">
          <cell r="B19">
            <v>2323417915</v>
          </cell>
          <cell r="C19">
            <v>20968611</v>
          </cell>
          <cell r="D19">
            <v>1698527041</v>
          </cell>
          <cell r="E19">
            <v>3133071</v>
          </cell>
          <cell r="F19">
            <v>260260</v>
          </cell>
          <cell r="G19">
            <v>28492945</v>
          </cell>
          <cell r="I19">
            <v>263709432</v>
          </cell>
          <cell r="J19">
            <v>0.2</v>
          </cell>
          <cell r="K19">
            <v>839.67</v>
          </cell>
        </row>
        <row r="20">
          <cell r="B20">
            <v>626027222</v>
          </cell>
          <cell r="C20">
            <v>9543079</v>
          </cell>
          <cell r="D20">
            <v>306061519</v>
          </cell>
          <cell r="E20">
            <v>417101</v>
          </cell>
          <cell r="F20">
            <v>903873</v>
          </cell>
          <cell r="G20">
            <v>5512149</v>
          </cell>
          <cell r="I20">
            <v>99436887</v>
          </cell>
          <cell r="J20">
            <v>0.43</v>
          </cell>
          <cell r="K20">
            <v>417.28</v>
          </cell>
        </row>
        <row r="21">
          <cell r="B21">
            <v>126055078</v>
          </cell>
          <cell r="C21">
            <v>39752</v>
          </cell>
          <cell r="D21">
            <v>74793698</v>
          </cell>
          <cell r="E21">
            <v>403226</v>
          </cell>
          <cell r="F21">
            <v>0</v>
          </cell>
          <cell r="G21">
            <v>1435940</v>
          </cell>
          <cell r="I21">
            <v>25530111</v>
          </cell>
          <cell r="J21">
            <v>0.54</v>
          </cell>
          <cell r="K21">
            <v>356.11</v>
          </cell>
        </row>
        <row r="22">
          <cell r="B22">
            <v>179238307</v>
          </cell>
          <cell r="C22">
            <v>1203876</v>
          </cell>
          <cell r="D22">
            <v>161739165</v>
          </cell>
          <cell r="E22">
            <v>555306</v>
          </cell>
          <cell r="F22">
            <v>196</v>
          </cell>
          <cell r="G22">
            <v>2374200</v>
          </cell>
          <cell r="I22">
            <v>29303072</v>
          </cell>
          <cell r="J22">
            <v>0.34</v>
          </cell>
          <cell r="K22">
            <v>427.4</v>
          </cell>
        </row>
        <row r="23">
          <cell r="B23">
            <v>1318455761</v>
          </cell>
          <cell r="C23">
            <v>5292288</v>
          </cell>
          <cell r="D23">
            <v>1110691278</v>
          </cell>
          <cell r="E23">
            <v>3868492</v>
          </cell>
          <cell r="F23">
            <v>244061</v>
          </cell>
          <cell r="G23">
            <v>12065825</v>
          </cell>
          <cell r="I23">
            <v>74828833</v>
          </cell>
          <cell r="J23">
            <v>0.37</v>
          </cell>
          <cell r="K23">
            <v>293.39</v>
          </cell>
        </row>
        <row r="24">
          <cell r="B24">
            <v>488582750</v>
          </cell>
          <cell r="C24">
            <v>2331502</v>
          </cell>
          <cell r="D24">
            <v>267082028</v>
          </cell>
          <cell r="E24">
            <v>541123</v>
          </cell>
          <cell r="F24">
            <v>423327</v>
          </cell>
          <cell r="G24">
            <v>4699011</v>
          </cell>
          <cell r="I24">
            <v>43681790</v>
          </cell>
          <cell r="J24">
            <v>0.36</v>
          </cell>
          <cell r="K24">
            <v>487.22</v>
          </cell>
        </row>
        <row r="25">
          <cell r="B25">
            <v>557271498</v>
          </cell>
          <cell r="C25">
            <v>3137377</v>
          </cell>
          <cell r="D25">
            <v>435369398</v>
          </cell>
          <cell r="E25">
            <v>1489908</v>
          </cell>
          <cell r="F25">
            <v>293093</v>
          </cell>
          <cell r="G25">
            <v>6336633</v>
          </cell>
          <cell r="I25">
            <v>42309624</v>
          </cell>
          <cell r="J25">
            <v>0.41</v>
          </cell>
          <cell r="K25">
            <v>355.39</v>
          </cell>
        </row>
        <row r="26">
          <cell r="B26">
            <v>180456945</v>
          </cell>
          <cell r="C26">
            <v>4897364</v>
          </cell>
          <cell r="D26">
            <v>142157745</v>
          </cell>
          <cell r="E26">
            <v>26152</v>
          </cell>
          <cell r="F26">
            <v>53301</v>
          </cell>
          <cell r="G26">
            <v>2331431</v>
          </cell>
          <cell r="I26">
            <v>36611782</v>
          </cell>
          <cell r="J26">
            <v>0.06</v>
          </cell>
          <cell r="K26">
            <v>2934.35</v>
          </cell>
        </row>
        <row r="27">
          <cell r="B27">
            <v>458640777</v>
          </cell>
          <cell r="C27">
            <v>4337290</v>
          </cell>
          <cell r="D27">
            <v>243534273</v>
          </cell>
          <cell r="E27">
            <v>125167</v>
          </cell>
          <cell r="F27">
            <v>64874</v>
          </cell>
          <cell r="G27">
            <v>3200892</v>
          </cell>
          <cell r="I27">
            <v>47532595</v>
          </cell>
          <cell r="J27">
            <v>0.08</v>
          </cell>
          <cell r="K27">
            <v>1684.32</v>
          </cell>
        </row>
        <row r="35">
          <cell r="B35">
            <v>65421569</v>
          </cell>
          <cell r="C35">
            <v>131964</v>
          </cell>
          <cell r="D35">
            <v>45798629</v>
          </cell>
          <cell r="E35">
            <v>18758</v>
          </cell>
          <cell r="F35">
            <v>2612</v>
          </cell>
          <cell r="G35">
            <v>547295</v>
          </cell>
          <cell r="I35">
            <v>5286616</v>
          </cell>
          <cell r="J35">
            <v>0.05</v>
          </cell>
          <cell r="K35">
            <v>2561.0300000000002</v>
          </cell>
        </row>
        <row r="36">
          <cell r="B36">
            <v>128693771</v>
          </cell>
          <cell r="C36">
            <v>47619</v>
          </cell>
          <cell r="D36">
            <v>84931726</v>
          </cell>
          <cell r="E36">
            <v>1636506</v>
          </cell>
          <cell r="F36">
            <v>278968</v>
          </cell>
          <cell r="G36">
            <v>1340471</v>
          </cell>
          <cell r="I36">
            <v>9453692</v>
          </cell>
          <cell r="J36">
            <v>2.2599999999999998</v>
          </cell>
          <cell r="K36">
            <v>69.98</v>
          </cell>
        </row>
        <row r="37">
          <cell r="B37">
            <v>693725493</v>
          </cell>
          <cell r="C37">
            <v>3714117</v>
          </cell>
          <cell r="D37">
            <v>524375743</v>
          </cell>
          <cell r="E37">
            <v>566716</v>
          </cell>
          <cell r="F37">
            <v>806081</v>
          </cell>
          <cell r="G37">
            <v>6611712</v>
          </cell>
          <cell r="I37">
            <v>51828844</v>
          </cell>
          <cell r="J37">
            <v>0.26</v>
          </cell>
          <cell r="K37">
            <v>481.62</v>
          </cell>
        </row>
        <row r="38">
          <cell r="B38">
            <v>368010493</v>
          </cell>
          <cell r="C38">
            <v>2114771</v>
          </cell>
          <cell r="D38">
            <v>278565740</v>
          </cell>
          <cell r="E38">
            <v>379149</v>
          </cell>
          <cell r="F38">
            <v>441069</v>
          </cell>
          <cell r="G38">
            <v>3277920</v>
          </cell>
          <cell r="I38">
            <v>26284119</v>
          </cell>
          <cell r="J38">
            <v>0.28999999999999998</v>
          </cell>
          <cell r="K38">
            <v>399.64</v>
          </cell>
        </row>
        <row r="39">
          <cell r="B39">
            <v>208658112</v>
          </cell>
          <cell r="C39">
            <v>261869</v>
          </cell>
          <cell r="D39">
            <v>142569677</v>
          </cell>
          <cell r="E39">
            <v>1882024</v>
          </cell>
          <cell r="F39">
            <v>190519</v>
          </cell>
          <cell r="G39">
            <v>1997254</v>
          </cell>
          <cell r="I39">
            <v>13583968</v>
          </cell>
          <cell r="J39">
            <v>1.45</v>
          </cell>
          <cell r="K39">
            <v>96.37</v>
          </cell>
        </row>
        <row r="40">
          <cell r="B40">
            <v>141053201</v>
          </cell>
          <cell r="C40">
            <v>853264</v>
          </cell>
          <cell r="D40">
            <v>116972221</v>
          </cell>
          <cell r="E40">
            <v>106782</v>
          </cell>
          <cell r="F40">
            <v>169987</v>
          </cell>
          <cell r="G40">
            <v>1873041</v>
          </cell>
          <cell r="I40">
            <v>10101070</v>
          </cell>
          <cell r="J40">
            <v>0.24</v>
          </cell>
          <cell r="K40">
            <v>676.75</v>
          </cell>
        </row>
        <row r="41">
          <cell r="B41">
            <v>447597891</v>
          </cell>
          <cell r="C41">
            <v>2457779</v>
          </cell>
          <cell r="D41">
            <v>302478813</v>
          </cell>
          <cell r="E41">
            <v>522504</v>
          </cell>
          <cell r="F41">
            <v>76525</v>
          </cell>
          <cell r="G41">
            <v>3551112</v>
          </cell>
          <cell r="I41">
            <v>37355983</v>
          </cell>
          <cell r="J41">
            <v>0.2</v>
          </cell>
          <cell r="K41">
            <v>592.80999999999995</v>
          </cell>
        </row>
        <row r="42">
          <cell r="B42">
            <v>461367479</v>
          </cell>
          <cell r="C42">
            <v>2848582</v>
          </cell>
          <cell r="D42">
            <v>364705333</v>
          </cell>
          <cell r="E42">
            <v>817635</v>
          </cell>
          <cell r="F42">
            <v>183099</v>
          </cell>
          <cell r="G42">
            <v>5034667</v>
          </cell>
          <cell r="I42">
            <v>42375558</v>
          </cell>
          <cell r="J42">
            <v>0.27</v>
          </cell>
          <cell r="K42">
            <v>503.1</v>
          </cell>
        </row>
        <row r="43">
          <cell r="B43">
            <v>736212304</v>
          </cell>
          <cell r="C43">
            <v>5507825</v>
          </cell>
          <cell r="D43">
            <v>489097847</v>
          </cell>
          <cell r="E43">
            <v>1169104</v>
          </cell>
          <cell r="F43">
            <v>15182</v>
          </cell>
          <cell r="G43">
            <v>6383700</v>
          </cell>
          <cell r="I43">
            <v>60872227</v>
          </cell>
          <cell r="J43">
            <v>0.24</v>
          </cell>
          <cell r="K43">
            <v>539.03</v>
          </cell>
        </row>
        <row r="44">
          <cell r="B44">
            <v>1161764175</v>
          </cell>
          <cell r="C44">
            <v>6753080</v>
          </cell>
          <cell r="D44">
            <v>879910606</v>
          </cell>
          <cell r="E44">
            <v>2683053</v>
          </cell>
          <cell r="F44">
            <v>226867</v>
          </cell>
          <cell r="G44">
            <v>12214537</v>
          </cell>
          <cell r="I44">
            <v>123667024</v>
          </cell>
          <cell r="J44">
            <v>0.33</v>
          </cell>
          <cell r="K44">
            <v>419.76</v>
          </cell>
        </row>
        <row r="45">
          <cell r="B45">
            <v>1661269326</v>
          </cell>
          <cell r="C45">
            <v>13449933</v>
          </cell>
          <cell r="D45">
            <v>1193738975</v>
          </cell>
          <cell r="E45">
            <v>1951279</v>
          </cell>
          <cell r="F45">
            <v>964142</v>
          </cell>
          <cell r="G45">
            <v>14242102</v>
          </cell>
          <cell r="I45">
            <v>143887907</v>
          </cell>
          <cell r="J45">
            <v>0.24</v>
          </cell>
          <cell r="K45">
            <v>488.51</v>
          </cell>
        </row>
        <row r="46">
          <cell r="B46">
            <v>365836103</v>
          </cell>
          <cell r="C46">
            <v>3605131</v>
          </cell>
          <cell r="D46">
            <v>297518844</v>
          </cell>
          <cell r="E46">
            <v>576795</v>
          </cell>
          <cell r="F46">
            <v>116587</v>
          </cell>
          <cell r="G46">
            <v>4015618</v>
          </cell>
          <cell r="I46">
            <v>60839940</v>
          </cell>
          <cell r="J46">
            <v>0.23</v>
          </cell>
          <cell r="K46">
            <v>579.13</v>
          </cell>
        </row>
        <row r="47">
          <cell r="B47">
            <v>276915203</v>
          </cell>
          <cell r="C47">
            <v>362826</v>
          </cell>
          <cell r="D47">
            <v>231541231</v>
          </cell>
          <cell r="E47">
            <v>1441710</v>
          </cell>
          <cell r="F47">
            <v>209735</v>
          </cell>
          <cell r="G47">
            <v>3259675</v>
          </cell>
          <cell r="I47">
            <v>31625576</v>
          </cell>
          <cell r="J47">
            <v>0.71</v>
          </cell>
          <cell r="K47">
            <v>197.38</v>
          </cell>
        </row>
        <row r="48">
          <cell r="B48">
            <v>1199675009</v>
          </cell>
          <cell r="C48">
            <v>9900864</v>
          </cell>
          <cell r="D48">
            <v>969133906</v>
          </cell>
          <cell r="E48">
            <v>2309443</v>
          </cell>
          <cell r="F48">
            <v>204593</v>
          </cell>
          <cell r="G48">
            <v>13329841</v>
          </cell>
          <cell r="I48">
            <v>122492862</v>
          </cell>
          <cell r="J48">
            <v>0.26</v>
          </cell>
          <cell r="K48">
            <v>530.22</v>
          </cell>
        </row>
        <row r="49">
          <cell r="B49">
            <v>361472787</v>
          </cell>
          <cell r="C49">
            <v>48871</v>
          </cell>
          <cell r="D49">
            <v>272131234</v>
          </cell>
          <cell r="E49">
            <v>568715</v>
          </cell>
          <cell r="F49">
            <v>218784</v>
          </cell>
          <cell r="G49">
            <v>3812440</v>
          </cell>
          <cell r="I49">
            <v>42813247</v>
          </cell>
          <cell r="J49">
            <v>0.28999999999999998</v>
          </cell>
          <cell r="K49">
            <v>484.12</v>
          </cell>
        </row>
        <row r="50">
          <cell r="B50">
            <v>186355291</v>
          </cell>
          <cell r="C50">
            <v>782424</v>
          </cell>
          <cell r="D50">
            <v>149990775</v>
          </cell>
          <cell r="E50">
            <v>536221</v>
          </cell>
          <cell r="F50">
            <v>114935</v>
          </cell>
          <cell r="G50">
            <v>1970815</v>
          </cell>
          <cell r="I50">
            <v>20227444</v>
          </cell>
          <cell r="J50">
            <v>0.43</v>
          </cell>
          <cell r="K50">
            <v>302.66000000000003</v>
          </cell>
        </row>
        <row r="51">
          <cell r="B51">
            <v>268184482</v>
          </cell>
          <cell r="C51">
            <v>2002250</v>
          </cell>
          <cell r="D51">
            <v>186602851</v>
          </cell>
          <cell r="E51">
            <v>1263002</v>
          </cell>
          <cell r="F51">
            <v>189006</v>
          </cell>
          <cell r="G51">
            <v>3009895</v>
          </cell>
          <cell r="I51">
            <v>31373222</v>
          </cell>
          <cell r="J51">
            <v>0.78</v>
          </cell>
          <cell r="K51">
            <v>207.29</v>
          </cell>
        </row>
        <row r="52">
          <cell r="B52">
            <v>2290661347</v>
          </cell>
          <cell r="C52">
            <v>25055105</v>
          </cell>
          <cell r="D52">
            <v>1585580900</v>
          </cell>
          <cell r="E52">
            <v>2897176</v>
          </cell>
          <cell r="F52">
            <v>771498</v>
          </cell>
          <cell r="G52">
            <v>22306297</v>
          </cell>
          <cell r="I52">
            <v>272790652</v>
          </cell>
          <cell r="J52">
            <v>0.23</v>
          </cell>
          <cell r="K52">
            <v>608.02</v>
          </cell>
        </row>
        <row r="53">
          <cell r="B53">
            <v>36771667211</v>
          </cell>
          <cell r="C53">
            <v>246365361</v>
          </cell>
          <cell r="D53">
            <v>26871402104</v>
          </cell>
          <cell r="E53">
            <v>64446412</v>
          </cell>
          <cell r="F53">
            <v>13424850</v>
          </cell>
          <cell r="G53">
            <v>367669763</v>
          </cell>
          <cell r="I53">
            <v>3424444926</v>
          </cell>
          <cell r="J53">
            <v>0.28999999999999998</v>
          </cell>
          <cell r="K53">
            <v>472.15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L50"/>
  <sheetViews>
    <sheetView tabSelected="1" topLeftCell="A19" workbookViewId="0">
      <selection activeCell="R17" sqref="R17"/>
    </sheetView>
  </sheetViews>
  <sheetFormatPr defaultRowHeight="16.5"/>
  <cols>
    <col min="1" max="1" width="25.375" customWidth="1"/>
    <col min="2" max="2" width="15.75" customWidth="1"/>
    <col min="3" max="3" width="12.5" customWidth="1"/>
    <col min="4" max="4" width="11" customWidth="1"/>
    <col min="5" max="5" width="12.875" customWidth="1"/>
    <col min="6" max="6" width="13.5" customWidth="1"/>
    <col min="7" max="7" width="14.25" customWidth="1"/>
    <col min="8" max="8" width="6.75" customWidth="1"/>
    <col min="9" max="9" width="10.5" customWidth="1"/>
  </cols>
  <sheetData>
    <row r="1" spans="1:9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>
      <c r="A3" s="1" t="s">
        <v>2</v>
      </c>
      <c r="B3" s="2"/>
      <c r="C3" s="2"/>
      <c r="D3" s="2"/>
      <c r="E3" s="2"/>
      <c r="F3" s="2"/>
      <c r="G3" s="2"/>
      <c r="H3" s="3"/>
      <c r="I3" s="3"/>
    </row>
    <row r="4" spans="1:9">
      <c r="A4" s="27" t="s">
        <v>3</v>
      </c>
      <c r="B4" s="4" t="s">
        <v>4</v>
      </c>
      <c r="C4" s="5" t="s">
        <v>5</v>
      </c>
      <c r="D4" s="5" t="s">
        <v>6</v>
      </c>
      <c r="E4" s="30" t="s">
        <v>7</v>
      </c>
      <c r="F4" s="32" t="s">
        <v>8</v>
      </c>
      <c r="G4" s="5" t="s">
        <v>9</v>
      </c>
      <c r="H4" s="6" t="s">
        <v>10</v>
      </c>
      <c r="I4" s="6" t="s">
        <v>11</v>
      </c>
    </row>
    <row r="5" spans="1:9">
      <c r="A5" s="28"/>
      <c r="B5" s="7" t="s">
        <v>12</v>
      </c>
      <c r="C5" s="8" t="s">
        <v>13</v>
      </c>
      <c r="D5" s="9"/>
      <c r="E5" s="31"/>
      <c r="F5" s="32"/>
      <c r="G5" s="8" t="s">
        <v>12</v>
      </c>
      <c r="H5" s="10" t="s">
        <v>14</v>
      </c>
      <c r="I5" s="10" t="s">
        <v>15</v>
      </c>
    </row>
    <row r="6" spans="1:9">
      <c r="A6" s="29"/>
      <c r="B6" s="11" t="s">
        <v>12</v>
      </c>
      <c r="C6" s="12" t="s">
        <v>12</v>
      </c>
      <c r="D6" s="12" t="s">
        <v>12</v>
      </c>
      <c r="E6" s="31"/>
      <c r="F6" s="32"/>
      <c r="G6" s="12" t="s">
        <v>12</v>
      </c>
      <c r="H6" s="13" t="s">
        <v>16</v>
      </c>
      <c r="I6" s="13" t="s">
        <v>16</v>
      </c>
    </row>
    <row r="7" spans="1:9">
      <c r="A7" s="14" t="s">
        <v>17</v>
      </c>
      <c r="B7" s="15">
        <f>ROUND([1]FR111彙總轉出!B8/1000,0)</f>
        <v>3925586</v>
      </c>
      <c r="C7" s="15">
        <f>ROUND([1]FR111彙總轉出!C8/1000,0)</f>
        <v>7424</v>
      </c>
      <c r="D7" s="15">
        <f>ROUND([1]FR111彙總轉出!D8/1000,0)</f>
        <v>2316023</v>
      </c>
      <c r="E7" s="15">
        <f>ROUND(([1]FR111彙總轉出!E8+[1]FR111彙總轉出!F8)/1000,0)</f>
        <v>6756</v>
      </c>
      <c r="F7" s="15">
        <f>ROUND([1]FR111彙總轉出!G8/1000,0)</f>
        <v>36006</v>
      </c>
      <c r="G7" s="15">
        <f>ROUND([1]FR111彙總轉出!I8/1000,0)</f>
        <v>285462</v>
      </c>
      <c r="H7" s="16">
        <f>[1]FR111彙總轉出!J8</f>
        <v>0.28999999999999998</v>
      </c>
      <c r="I7" s="16">
        <f>[1]FR111彙總轉出!K8</f>
        <v>532.99</v>
      </c>
    </row>
    <row r="8" spans="1:9">
      <c r="A8" s="14" t="s">
        <v>18</v>
      </c>
      <c r="B8" s="15">
        <f>ROUND([1]FR111彙總轉出!B9/1000,0)</f>
        <v>2413929</v>
      </c>
      <c r="C8" s="15">
        <f>ROUND([1]FR111彙總轉出!C9/1000,0)</f>
        <v>9908</v>
      </c>
      <c r="D8" s="15">
        <f>ROUND([1]FR111彙總轉出!D9/1000,0)</f>
        <v>1910092</v>
      </c>
      <c r="E8" s="15">
        <f>ROUND(([1]FR111彙總轉出!E9+[1]FR111彙總轉出!F9)/1000,0)</f>
        <v>3377</v>
      </c>
      <c r="F8" s="15">
        <f>ROUND([1]FR111彙總轉出!G9/1000,0)</f>
        <v>28702</v>
      </c>
      <c r="G8" s="15">
        <f>ROUND([1]FR111彙總轉出!I9/1000,0)</f>
        <v>142349</v>
      </c>
      <c r="H8" s="16">
        <f>[1]FR111彙總轉出!J9</f>
        <v>0.18</v>
      </c>
      <c r="I8" s="16">
        <f>[1]FR111彙總轉出!K9</f>
        <v>849.97</v>
      </c>
    </row>
    <row r="9" spans="1:9">
      <c r="A9" s="14" t="s">
        <v>19</v>
      </c>
      <c r="B9" s="15">
        <f>ROUND([1]FR111彙總轉出!B10/1000,0)</f>
        <v>2587273</v>
      </c>
      <c r="C9" s="15">
        <f>ROUND([1]FR111彙總轉出!C10/1000,0)</f>
        <v>12224</v>
      </c>
      <c r="D9" s="15">
        <f>ROUND([1]FR111彙總轉出!D10/1000,0)</f>
        <v>2000625</v>
      </c>
      <c r="E9" s="15">
        <f>ROUND(([1]FR111彙總轉出!E10+[1]FR111彙總轉出!F10)/1000,0)</f>
        <v>7564</v>
      </c>
      <c r="F9" s="15">
        <f>ROUND([1]FR111彙總轉出!G10/1000,0)</f>
        <v>24025</v>
      </c>
      <c r="G9" s="15">
        <f>ROUND([1]FR111彙總轉出!I10/1000,0)</f>
        <v>198198</v>
      </c>
      <c r="H9" s="16">
        <f>[1]FR111彙總轉出!J10</f>
        <v>0.38</v>
      </c>
      <c r="I9" s="16">
        <f>[1]FR111彙總轉出!K10</f>
        <v>317.61</v>
      </c>
    </row>
    <row r="10" spans="1:9">
      <c r="A10" s="14" t="s">
        <v>20</v>
      </c>
      <c r="B10" s="15">
        <f>ROUND([1]FR111彙總轉出!B11/1000,0)</f>
        <v>1987437</v>
      </c>
      <c r="C10" s="15">
        <f>ROUND([1]FR111彙總轉出!C11/1000,0)</f>
        <v>16979</v>
      </c>
      <c r="D10" s="15">
        <f>ROUND([1]FR111彙總轉出!D11/1000,0)</f>
        <v>1567950</v>
      </c>
      <c r="E10" s="15">
        <f>ROUND(([1]FR111彙總轉出!E11+[1]FR111彙總轉出!F11)/1000,0)</f>
        <v>3752</v>
      </c>
      <c r="F10" s="15">
        <f>ROUND([1]FR111彙總轉出!G11/1000,0)</f>
        <v>18762</v>
      </c>
      <c r="G10" s="15">
        <f>ROUND([1]FR111彙總轉出!I11/1000,0)</f>
        <v>192277</v>
      </c>
      <c r="H10" s="16">
        <f>[1]FR111彙總轉出!J11</f>
        <v>0.24</v>
      </c>
      <c r="I10" s="16">
        <f>[1]FR111彙總轉出!K11</f>
        <v>500.09</v>
      </c>
    </row>
    <row r="11" spans="1:9">
      <c r="A11" s="14" t="s">
        <v>21</v>
      </c>
      <c r="B11" s="15">
        <f>ROUND([1]FR111彙總轉出!B12/1000,0)</f>
        <v>2062601</v>
      </c>
      <c r="C11" s="15">
        <f>ROUND([1]FR111彙總轉出!C12/1000,0)</f>
        <v>10569</v>
      </c>
      <c r="D11" s="15">
        <f>ROUND([1]FR111彙總轉出!D12/1000,0)</f>
        <v>1608482</v>
      </c>
      <c r="E11" s="15">
        <f>ROUND(([1]FR111彙總轉出!E12+[1]FR111彙總轉出!F12)/1000,0)</f>
        <v>5221</v>
      </c>
      <c r="F11" s="15">
        <f>ROUND([1]FR111彙總轉出!G12/1000,0)</f>
        <v>18512</v>
      </c>
      <c r="G11" s="15">
        <f>ROUND([1]FR111彙總轉出!I12/1000,0)</f>
        <v>173064</v>
      </c>
      <c r="H11" s="16">
        <f>[1]FR111彙總轉出!J12</f>
        <v>0.32</v>
      </c>
      <c r="I11" s="16">
        <f>[1]FR111彙總轉出!K12</f>
        <v>354.55</v>
      </c>
    </row>
    <row r="12" spans="1:9">
      <c r="A12" s="14" t="s">
        <v>22</v>
      </c>
      <c r="B12" s="15">
        <f>ROUND([1]FR111彙總轉出!B13/1000,0)</f>
        <v>1661739</v>
      </c>
      <c r="C12" s="15">
        <f>ROUND([1]FR111彙總轉出!C13/1000,0)</f>
        <v>11146</v>
      </c>
      <c r="D12" s="15">
        <f>ROUND([1]FR111彙總轉出!D13/1000,0)</f>
        <v>1371883</v>
      </c>
      <c r="E12" s="15">
        <f>ROUND(([1]FR111彙總轉出!E13+[1]FR111彙總轉出!F13)/1000,0)</f>
        <v>3993</v>
      </c>
      <c r="F12" s="15">
        <f>ROUND([1]FR111彙總轉出!G13/1000,0)</f>
        <v>16486</v>
      </c>
      <c r="G12" s="15">
        <f>ROUND([1]FR111彙總轉出!I13/1000,0)</f>
        <v>143053</v>
      </c>
      <c r="H12" s="16">
        <f>[1]FR111彙總轉出!J13</f>
        <v>0.28999999999999998</v>
      </c>
      <c r="I12" s="16">
        <f>[1]FR111彙總轉出!K13</f>
        <v>412.87</v>
      </c>
    </row>
    <row r="13" spans="1:9">
      <c r="A13" s="14" t="s">
        <v>23</v>
      </c>
      <c r="B13" s="15">
        <f>ROUND([1]FR111彙總轉出!B14/1000,0)</f>
        <v>838348</v>
      </c>
      <c r="C13" s="15">
        <f>ROUND([1]FR111彙總轉出!C14/1000,0)</f>
        <v>10918</v>
      </c>
      <c r="D13" s="15">
        <f>ROUND([1]FR111彙總轉出!D14/1000,0)</f>
        <v>638553</v>
      </c>
      <c r="E13" s="15">
        <f>ROUND(([1]FR111彙總轉出!E14+[1]FR111彙總轉出!F14)/1000,0)</f>
        <v>2175</v>
      </c>
      <c r="F13" s="15">
        <f>ROUND([1]FR111彙總轉出!G14/1000,0)</f>
        <v>9457</v>
      </c>
      <c r="G13" s="15">
        <f>ROUND([1]FR111彙總轉出!I14/1000,0)</f>
        <v>122988</v>
      </c>
      <c r="H13" s="16">
        <f>[1]FR111彙總轉出!J14</f>
        <v>0.34</v>
      </c>
      <c r="I13" s="16">
        <f>[1]FR111彙總轉出!K14</f>
        <v>434.87</v>
      </c>
    </row>
    <row r="14" spans="1:9">
      <c r="A14" s="14" t="s">
        <v>24</v>
      </c>
      <c r="B14" s="15">
        <f>ROUND([1]FR111彙總轉出!B15/1000,0)</f>
        <v>1733761</v>
      </c>
      <c r="C14" s="15">
        <f>ROUND([1]FR111彙總轉出!C15/1000,0)</f>
        <v>15444</v>
      </c>
      <c r="D14" s="15">
        <f>ROUND([1]FR111彙總轉出!D15/1000,0)</f>
        <v>1155605</v>
      </c>
      <c r="E14" s="15">
        <f>ROUND(([1]FR111彙總轉出!E15+[1]FR111彙總轉出!F15)/1000,0)</f>
        <v>1928</v>
      </c>
      <c r="F14" s="15">
        <f>ROUND([1]FR111彙總轉出!G15/1000,0)</f>
        <v>15370</v>
      </c>
      <c r="G14" s="15">
        <f>ROUND([1]FR111彙總轉出!I15/1000,0)</f>
        <v>177298</v>
      </c>
      <c r="H14" s="16">
        <f>[1]FR111彙總轉出!J15</f>
        <v>0.17</v>
      </c>
      <c r="I14" s="16">
        <f>[1]FR111彙總轉出!K15</f>
        <v>797.38</v>
      </c>
    </row>
    <row r="15" spans="1:9">
      <c r="A15" s="14" t="s">
        <v>25</v>
      </c>
      <c r="B15" s="15">
        <f>ROUND([1]FR111彙總轉出!B16/1000,0)</f>
        <v>2062103</v>
      </c>
      <c r="C15" s="15">
        <f>ROUND([1]FR111彙總轉出!C16/1000,0)</f>
        <v>18928</v>
      </c>
      <c r="D15" s="15">
        <f>ROUND([1]FR111彙總轉出!D16/1000,0)</f>
        <v>1466718</v>
      </c>
      <c r="E15" s="15">
        <f>ROUND(([1]FR111彙總轉出!E16+[1]FR111彙總轉出!F16)/1000,0)</f>
        <v>2934</v>
      </c>
      <c r="F15" s="15">
        <f>ROUND([1]FR111彙總轉出!G16/1000,0)</f>
        <v>21984</v>
      </c>
      <c r="G15" s="15">
        <f>ROUND([1]FR111彙總轉出!I16/1000,0)</f>
        <v>176315</v>
      </c>
      <c r="H15" s="16">
        <f>[1]FR111彙總轉出!J16</f>
        <v>0.2</v>
      </c>
      <c r="I15" s="16">
        <f>[1]FR111彙總轉出!K16</f>
        <v>749.37</v>
      </c>
    </row>
    <row r="16" spans="1:9">
      <c r="A16" s="14" t="s">
        <v>26</v>
      </c>
      <c r="B16" s="15">
        <f>ROUND([1]FR111彙總轉出!B17/1000,0)</f>
        <v>0</v>
      </c>
      <c r="C16" s="15">
        <f>ROUND([1]FR111彙總轉出!C17/1000,0)</f>
        <v>582</v>
      </c>
      <c r="D16" s="15">
        <f>ROUND([1]FR111彙總轉出!D17/1000,0)</f>
        <v>107243</v>
      </c>
      <c r="E16" s="15">
        <f>ROUND(([1]FR111彙總轉出!E17+[1]FR111彙總轉出!F17)/1000,0)</f>
        <v>69</v>
      </c>
      <c r="F16" s="15">
        <f>ROUND([1]FR111彙總轉出!G17/1000,0)</f>
        <v>1189</v>
      </c>
      <c r="G16" s="15">
        <f>ROUND([1]FR111彙總轉出!I17/1000,0)</f>
        <v>29395</v>
      </c>
      <c r="H16" s="16">
        <f>[1]FR111彙總轉出!J17</f>
        <v>0.06</v>
      </c>
      <c r="I16" s="16">
        <f>[1]FR111彙總轉出!K17</f>
        <v>1732.03</v>
      </c>
    </row>
    <row r="17" spans="1:9">
      <c r="A17" s="14" t="s">
        <v>27</v>
      </c>
      <c r="B17" s="15">
        <f>ROUND([1]FR111彙總轉出!B18/1000,0)</f>
        <v>217871</v>
      </c>
      <c r="C17" s="15">
        <f>ROUND([1]FR111彙總轉出!C18/1000,0)</f>
        <v>594</v>
      </c>
      <c r="D17" s="15">
        <f>ROUND([1]FR111彙總轉出!D18/1000,0)</f>
        <v>172627</v>
      </c>
      <c r="E17" s="15">
        <f>ROUND(([1]FR111彙總轉出!E18+[1]FR111彙總轉出!F18)/1000,0)</f>
        <v>795</v>
      </c>
      <c r="F17" s="15">
        <f>ROUND([1]FR111彙總轉出!G18/1000,0)</f>
        <v>1950</v>
      </c>
      <c r="G17" s="15">
        <f>ROUND([1]FR111彙總轉出!I18/1000,0)</f>
        <v>14241</v>
      </c>
      <c r="H17" s="16">
        <f>[1]FR111彙總轉出!J18</f>
        <v>0.46</v>
      </c>
      <c r="I17" s="16">
        <f>[1]FR111彙總轉出!K18</f>
        <v>245.37</v>
      </c>
    </row>
    <row r="18" spans="1:9">
      <c r="A18" s="14" t="s">
        <v>28</v>
      </c>
      <c r="B18" s="15">
        <f>ROUND([1]FR111彙總轉出!B19/1000,0)</f>
        <v>2323418</v>
      </c>
      <c r="C18" s="15">
        <f>ROUND([1]FR111彙總轉出!C19/1000,0)</f>
        <v>20969</v>
      </c>
      <c r="D18" s="15">
        <f>ROUND([1]FR111彙總轉出!D19/1000,0)</f>
        <v>1698527</v>
      </c>
      <c r="E18" s="15">
        <f>ROUND(([1]FR111彙總轉出!E19+[1]FR111彙總轉出!F19)/1000,0)</f>
        <v>3393</v>
      </c>
      <c r="F18" s="15">
        <f>ROUND([1]FR111彙總轉出!G19/1000,0)</f>
        <v>28493</v>
      </c>
      <c r="G18" s="15">
        <f>ROUND([1]FR111彙總轉出!I19/1000,0)</f>
        <v>263709</v>
      </c>
      <c r="H18" s="16">
        <f>[1]FR111彙總轉出!J19</f>
        <v>0.2</v>
      </c>
      <c r="I18" s="16">
        <f>[1]FR111彙總轉出!K19</f>
        <v>839.67</v>
      </c>
    </row>
    <row r="19" spans="1:9">
      <c r="A19" s="14" t="s">
        <v>29</v>
      </c>
      <c r="B19" s="15">
        <f>ROUND([1]FR111彙總轉出!B20/1000,0)</f>
        <v>626027</v>
      </c>
      <c r="C19" s="15">
        <f>ROUND([1]FR111彙總轉出!C20/1000,0)</f>
        <v>9543</v>
      </c>
      <c r="D19" s="15">
        <f>ROUND([1]FR111彙總轉出!D20/1000,0)</f>
        <v>306062</v>
      </c>
      <c r="E19" s="15">
        <f>ROUND(([1]FR111彙總轉出!E20+[1]FR111彙總轉出!F20)/1000,0)</f>
        <v>1321</v>
      </c>
      <c r="F19" s="15">
        <f>ROUND([1]FR111彙總轉出!G20/1000,0)</f>
        <v>5512</v>
      </c>
      <c r="G19" s="15">
        <f>ROUND([1]FR111彙總轉出!I20/1000,0)</f>
        <v>99437</v>
      </c>
      <c r="H19" s="16">
        <f>[1]FR111彙總轉出!J20</f>
        <v>0.43</v>
      </c>
      <c r="I19" s="16">
        <f>[1]FR111彙總轉出!K20</f>
        <v>417.28</v>
      </c>
    </row>
    <row r="20" spans="1:9">
      <c r="A20" s="14" t="s">
        <v>30</v>
      </c>
      <c r="B20" s="15">
        <f>ROUND([1]FR111彙總轉出!B21/1000,0)</f>
        <v>126055</v>
      </c>
      <c r="C20" s="15">
        <f>ROUND([1]FR111彙總轉出!C21/1000,0)</f>
        <v>40</v>
      </c>
      <c r="D20" s="15">
        <f>ROUND([1]FR111彙總轉出!D21/1000,0)</f>
        <v>74794</v>
      </c>
      <c r="E20" s="15">
        <f>ROUND(([1]FR111彙總轉出!E21+[1]FR111彙總轉出!F21)/1000,0)</f>
        <v>403</v>
      </c>
      <c r="F20" s="15">
        <f>ROUND([1]FR111彙總轉出!G21/1000,0)</f>
        <v>1436</v>
      </c>
      <c r="G20" s="15">
        <f>ROUND([1]FR111彙總轉出!I21/1000,0)</f>
        <v>25530</v>
      </c>
      <c r="H20" s="16">
        <f>[1]FR111彙總轉出!J21</f>
        <v>0.54</v>
      </c>
      <c r="I20" s="16">
        <f>[1]FR111彙總轉出!K21</f>
        <v>356.11</v>
      </c>
    </row>
    <row r="21" spans="1:9">
      <c r="A21" s="14" t="s">
        <v>31</v>
      </c>
      <c r="B21" s="15">
        <f>ROUND([1]FR111彙總轉出!B22/1000,0)</f>
        <v>179238</v>
      </c>
      <c r="C21" s="15">
        <f>ROUND([1]FR111彙總轉出!C22/1000,0)</f>
        <v>1204</v>
      </c>
      <c r="D21" s="15">
        <f>ROUND([1]FR111彙總轉出!D22/1000,0)</f>
        <v>161739</v>
      </c>
      <c r="E21" s="15">
        <f>ROUND(([1]FR111彙總轉出!E22+[1]FR111彙總轉出!F22)/1000,0)</f>
        <v>556</v>
      </c>
      <c r="F21" s="15">
        <f>ROUND([1]FR111彙總轉出!G22/1000,0)</f>
        <v>2374</v>
      </c>
      <c r="G21" s="15">
        <f>ROUND([1]FR111彙總轉出!I22/1000,0)</f>
        <v>29303</v>
      </c>
      <c r="H21" s="16">
        <f>[1]FR111彙總轉出!J22</f>
        <v>0.34</v>
      </c>
      <c r="I21" s="16">
        <f>[1]FR111彙總轉出!K22</f>
        <v>427.4</v>
      </c>
    </row>
    <row r="22" spans="1:9">
      <c r="A22" s="14" t="s">
        <v>32</v>
      </c>
      <c r="B22" s="15">
        <f>ROUND([1]FR111彙總轉出!B23/1000,0)</f>
        <v>1318456</v>
      </c>
      <c r="C22" s="15">
        <f>ROUND([1]FR111彙總轉出!C23/1000,0)</f>
        <v>5292</v>
      </c>
      <c r="D22" s="15">
        <f>ROUND([1]FR111彙總轉出!D23/1000,0)</f>
        <v>1110691</v>
      </c>
      <c r="E22" s="15">
        <f>ROUND(([1]FR111彙總轉出!E23+[1]FR111彙總轉出!F23)/1000,0)</f>
        <v>4113</v>
      </c>
      <c r="F22" s="15">
        <f>ROUND([1]FR111彙總轉出!G23/1000,0)</f>
        <v>12066</v>
      </c>
      <c r="G22" s="15">
        <f>ROUND([1]FR111彙總轉出!I23/1000,0)</f>
        <v>74829</v>
      </c>
      <c r="H22" s="16">
        <f>[1]FR111彙總轉出!J23</f>
        <v>0.37</v>
      </c>
      <c r="I22" s="16">
        <f>[1]FR111彙總轉出!K23</f>
        <v>293.39</v>
      </c>
    </row>
    <row r="23" spans="1:9">
      <c r="A23" s="14" t="s">
        <v>33</v>
      </c>
      <c r="B23" s="15">
        <f>ROUND([1]FR111彙總轉出!B24/1000,0)</f>
        <v>488583</v>
      </c>
      <c r="C23" s="15">
        <f>ROUND([1]FR111彙總轉出!C24/1000,0)</f>
        <v>2332</v>
      </c>
      <c r="D23" s="15">
        <f>ROUND([1]FR111彙總轉出!D24/1000,0)</f>
        <v>267082</v>
      </c>
      <c r="E23" s="15">
        <f>ROUND(([1]FR111彙總轉出!E24+[1]FR111彙總轉出!F24)/1000,0)</f>
        <v>964</v>
      </c>
      <c r="F23" s="15">
        <f>ROUND([1]FR111彙總轉出!G24/1000,0)</f>
        <v>4699</v>
      </c>
      <c r="G23" s="15">
        <f>ROUND([1]FR111彙總轉出!I24/1000,0)</f>
        <v>43682</v>
      </c>
      <c r="H23" s="16">
        <f>[1]FR111彙總轉出!J24</f>
        <v>0.36</v>
      </c>
      <c r="I23" s="16">
        <f>[1]FR111彙總轉出!K24</f>
        <v>487.22</v>
      </c>
    </row>
    <row r="24" spans="1:9">
      <c r="A24" s="14" t="s">
        <v>34</v>
      </c>
      <c r="B24" s="15">
        <f>ROUND([1]FR111彙總轉出!B25/1000,0)</f>
        <v>557271</v>
      </c>
      <c r="C24" s="15">
        <f>ROUND([1]FR111彙總轉出!C25/1000,0)</f>
        <v>3137</v>
      </c>
      <c r="D24" s="15">
        <f>ROUND([1]FR111彙總轉出!D25/1000,0)</f>
        <v>435369</v>
      </c>
      <c r="E24" s="15">
        <f>ROUND(([1]FR111彙總轉出!E25+[1]FR111彙總轉出!F25)/1000,0)</f>
        <v>1783</v>
      </c>
      <c r="F24" s="15">
        <f>ROUND([1]FR111彙總轉出!G25/1000,0)</f>
        <v>6337</v>
      </c>
      <c r="G24" s="15">
        <f>ROUND([1]FR111彙總轉出!I25/1000,0)</f>
        <v>42310</v>
      </c>
      <c r="H24" s="16">
        <f>[1]FR111彙總轉出!J25</f>
        <v>0.41</v>
      </c>
      <c r="I24" s="16">
        <f>[1]FR111彙總轉出!K25</f>
        <v>355.39</v>
      </c>
    </row>
    <row r="25" spans="1:9">
      <c r="A25" s="14" t="s">
        <v>35</v>
      </c>
      <c r="B25" s="15">
        <f>ROUND([1]FR111彙總轉出!B26/1000,0)</f>
        <v>180457</v>
      </c>
      <c r="C25" s="15">
        <f>ROUND([1]FR111彙總轉出!C26/1000,0)</f>
        <v>4897</v>
      </c>
      <c r="D25" s="15">
        <f>ROUND([1]FR111彙總轉出!D26/1000,0)</f>
        <v>142158</v>
      </c>
      <c r="E25" s="15">
        <f>ROUND(([1]FR111彙總轉出!E26+[1]FR111彙總轉出!F26)/1000,0)</f>
        <v>79</v>
      </c>
      <c r="F25" s="15">
        <f>ROUND([1]FR111彙總轉出!G26/1000,0)</f>
        <v>2331</v>
      </c>
      <c r="G25" s="15">
        <f>ROUND([1]FR111彙總轉出!I26/1000,0)</f>
        <v>36612</v>
      </c>
      <c r="H25" s="16">
        <f>[1]FR111彙總轉出!J26</f>
        <v>0.06</v>
      </c>
      <c r="I25" s="16">
        <f>[1]FR111彙總轉出!K26</f>
        <v>2934.35</v>
      </c>
    </row>
    <row r="26" spans="1:9">
      <c r="A26" s="14" t="s">
        <v>36</v>
      </c>
      <c r="B26" s="15">
        <f>ROUND([1]FR111彙總轉出!B27/1000,0)</f>
        <v>458641</v>
      </c>
      <c r="C26" s="15">
        <f>ROUND([1]FR111彙總轉出!C27/1000,0)</f>
        <v>4337</v>
      </c>
      <c r="D26" s="15">
        <f>ROUND([1]FR111彙總轉出!D27/1000,0)</f>
        <v>243534</v>
      </c>
      <c r="E26" s="15">
        <f>ROUND(([1]FR111彙總轉出!E27+[1]FR111彙總轉出!F27)/1000,0)</f>
        <v>190</v>
      </c>
      <c r="F26" s="15">
        <f>ROUND([1]FR111彙總轉出!G27/1000,0)</f>
        <v>3201</v>
      </c>
      <c r="G26" s="15">
        <f>ROUND([1]FR111彙總轉出!I27/1000,0)</f>
        <v>47533</v>
      </c>
      <c r="H26" s="16">
        <f>[1]FR111彙總轉出!J27</f>
        <v>0.08</v>
      </c>
      <c r="I26" s="16">
        <f>[1]FR111彙總轉出!K27</f>
        <v>1684.32</v>
      </c>
    </row>
    <row r="27" spans="1:9">
      <c r="A27" s="14" t="s">
        <v>37</v>
      </c>
      <c r="B27" s="15">
        <f>ROUND([1]FR111彙總轉出!B35/1000,0)</f>
        <v>65422</v>
      </c>
      <c r="C27" s="15">
        <f>ROUND([1]FR111彙總轉出!C35/1000,0)</f>
        <v>132</v>
      </c>
      <c r="D27" s="15">
        <f>ROUND([1]FR111彙總轉出!D35/1000,0)</f>
        <v>45799</v>
      </c>
      <c r="E27" s="15">
        <f>ROUND(([1]FR111彙總轉出!E35+[1]FR111彙總轉出!F35)/1000,0)</f>
        <v>21</v>
      </c>
      <c r="F27" s="15">
        <f>ROUND([1]FR111彙總轉出!G35/1000,0)</f>
        <v>547</v>
      </c>
      <c r="G27" s="15">
        <f>ROUND([1]FR111彙總轉出!I35/1000,0)</f>
        <v>5287</v>
      </c>
      <c r="H27" s="16">
        <f>[1]FR111彙總轉出!J35</f>
        <v>0.05</v>
      </c>
      <c r="I27" s="16">
        <f>[1]FR111彙總轉出!K35</f>
        <v>2561.0300000000002</v>
      </c>
    </row>
    <row r="28" spans="1:9">
      <c r="A28" s="14" t="s">
        <v>38</v>
      </c>
      <c r="B28" s="15">
        <f>ROUND([1]FR111彙總轉出!B36/1000,0)</f>
        <v>128694</v>
      </c>
      <c r="C28" s="15">
        <f>ROUND([1]FR111彙總轉出!C36/1000,0)</f>
        <v>48</v>
      </c>
      <c r="D28" s="15">
        <f>ROUND([1]FR111彙總轉出!D36/1000,0)</f>
        <v>84932</v>
      </c>
      <c r="E28" s="15">
        <f>ROUND(([1]FR111彙總轉出!E36+[1]FR111彙總轉出!F36)/1000,0)</f>
        <v>1915</v>
      </c>
      <c r="F28" s="15">
        <f>ROUND([1]FR111彙總轉出!G36/1000,0)</f>
        <v>1340</v>
      </c>
      <c r="G28" s="15">
        <f>ROUND([1]FR111彙總轉出!I36/1000,0)</f>
        <v>9454</v>
      </c>
      <c r="H28" s="16">
        <f>[1]FR111彙總轉出!J36</f>
        <v>2.2599999999999998</v>
      </c>
      <c r="I28" s="16">
        <f>[1]FR111彙總轉出!K36</f>
        <v>69.98</v>
      </c>
    </row>
    <row r="29" spans="1:9">
      <c r="A29" s="14" t="s">
        <v>39</v>
      </c>
      <c r="B29" s="15">
        <f>ROUND([1]FR111彙總轉出!B37/1000,0)</f>
        <v>693725</v>
      </c>
      <c r="C29" s="15">
        <f>ROUND([1]FR111彙總轉出!C37/1000,0)</f>
        <v>3714</v>
      </c>
      <c r="D29" s="15">
        <f>ROUND([1]FR111彙總轉出!D37/1000,0)</f>
        <v>524376</v>
      </c>
      <c r="E29" s="15">
        <f>ROUND(([1]FR111彙總轉出!E37+[1]FR111彙總轉出!F37)/1000,0)</f>
        <v>1373</v>
      </c>
      <c r="F29" s="15">
        <f>ROUND([1]FR111彙總轉出!G37/1000,0)</f>
        <v>6612</v>
      </c>
      <c r="G29" s="15">
        <f>ROUND([1]FR111彙總轉出!I37/1000,0)</f>
        <v>51829</v>
      </c>
      <c r="H29" s="16">
        <f>[1]FR111彙總轉出!J37</f>
        <v>0.26</v>
      </c>
      <c r="I29" s="16">
        <f>[1]FR111彙總轉出!K37</f>
        <v>481.62</v>
      </c>
    </row>
    <row r="30" spans="1:9">
      <c r="A30" s="14" t="s">
        <v>40</v>
      </c>
      <c r="B30" s="15">
        <f>ROUND([1]FR111彙總轉出!B38/1000,0)</f>
        <v>368010</v>
      </c>
      <c r="C30" s="15">
        <f>ROUND([1]FR111彙總轉出!C38/1000,0)</f>
        <v>2115</v>
      </c>
      <c r="D30" s="15">
        <f>ROUND([1]FR111彙總轉出!D38/1000,0)</f>
        <v>278566</v>
      </c>
      <c r="E30" s="15">
        <f>ROUND(([1]FR111彙總轉出!E38+[1]FR111彙總轉出!F38)/1000,0)</f>
        <v>820</v>
      </c>
      <c r="F30" s="15">
        <f>ROUND([1]FR111彙總轉出!G38/1000,0)</f>
        <v>3278</v>
      </c>
      <c r="G30" s="15">
        <f>ROUND([1]FR111彙總轉出!I38/1000,0)</f>
        <v>26284</v>
      </c>
      <c r="H30" s="16">
        <f>[1]FR111彙總轉出!J38</f>
        <v>0.28999999999999998</v>
      </c>
      <c r="I30" s="16">
        <f>[1]FR111彙總轉出!K38</f>
        <v>399.64</v>
      </c>
    </row>
    <row r="31" spans="1:9">
      <c r="A31" s="14" t="s">
        <v>41</v>
      </c>
      <c r="B31" s="15">
        <f>ROUND([1]FR111彙總轉出!B39/1000,0)</f>
        <v>208658</v>
      </c>
      <c r="C31" s="15">
        <f>ROUND([1]FR111彙總轉出!C39/1000,0)</f>
        <v>262</v>
      </c>
      <c r="D31" s="15">
        <f>ROUND([1]FR111彙總轉出!D39/1000,0)</f>
        <v>142570</v>
      </c>
      <c r="E31" s="15">
        <f>ROUND(([1]FR111彙總轉出!E39+[1]FR111彙總轉出!F39)/1000,0)</f>
        <v>2073</v>
      </c>
      <c r="F31" s="15">
        <f>ROUND([1]FR111彙總轉出!G39/1000,0)</f>
        <v>1997</v>
      </c>
      <c r="G31" s="15">
        <f>ROUND([1]FR111彙總轉出!I39/1000,0)</f>
        <v>13584</v>
      </c>
      <c r="H31" s="16">
        <f>[1]FR111彙總轉出!J39</f>
        <v>1.45</v>
      </c>
      <c r="I31" s="16">
        <f>[1]FR111彙總轉出!K39</f>
        <v>96.37</v>
      </c>
    </row>
    <row r="32" spans="1:9">
      <c r="A32" s="14" t="s">
        <v>42</v>
      </c>
      <c r="B32" s="15">
        <f>ROUND([1]FR111彙總轉出!B40/1000,0)</f>
        <v>141053</v>
      </c>
      <c r="C32" s="15">
        <f>ROUND([1]FR111彙總轉出!C40/1000,0)</f>
        <v>853</v>
      </c>
      <c r="D32" s="15">
        <f>ROUND([1]FR111彙總轉出!D40/1000,0)</f>
        <v>116972</v>
      </c>
      <c r="E32" s="15">
        <f>ROUND(([1]FR111彙總轉出!E40+[1]FR111彙總轉出!F40)/1000,0)</f>
        <v>277</v>
      </c>
      <c r="F32" s="15">
        <f>ROUND([1]FR111彙總轉出!G40/1000,0)</f>
        <v>1873</v>
      </c>
      <c r="G32" s="15">
        <f>ROUND([1]FR111彙總轉出!I40/1000,0)</f>
        <v>10101</v>
      </c>
      <c r="H32" s="16">
        <f>[1]FR111彙總轉出!J40</f>
        <v>0.24</v>
      </c>
      <c r="I32" s="16">
        <f>[1]FR111彙總轉出!K40</f>
        <v>676.75</v>
      </c>
    </row>
    <row r="33" spans="1:12">
      <c r="A33" s="14" t="s">
        <v>43</v>
      </c>
      <c r="B33" s="15">
        <f>ROUND([1]FR111彙總轉出!B41/1000,0)</f>
        <v>447598</v>
      </c>
      <c r="C33" s="15">
        <f>ROUND([1]FR111彙總轉出!C41/1000,0)</f>
        <v>2458</v>
      </c>
      <c r="D33" s="15">
        <f>ROUND([1]FR111彙總轉出!D41/1000,0)</f>
        <v>302479</v>
      </c>
      <c r="E33" s="15">
        <f>ROUND(([1]FR111彙總轉出!E41+[1]FR111彙總轉出!F41)/1000,0)</f>
        <v>599</v>
      </c>
      <c r="F33" s="15">
        <f>ROUND([1]FR111彙總轉出!G41/1000,0)</f>
        <v>3551</v>
      </c>
      <c r="G33" s="15">
        <f>ROUND([1]FR111彙總轉出!I41/1000,0)</f>
        <v>37356</v>
      </c>
      <c r="H33" s="16">
        <f>[1]FR111彙總轉出!J41</f>
        <v>0.2</v>
      </c>
      <c r="I33" s="16">
        <f>[1]FR111彙總轉出!K41</f>
        <v>592.80999999999995</v>
      </c>
    </row>
    <row r="34" spans="1:12">
      <c r="A34" s="14" t="s">
        <v>44</v>
      </c>
      <c r="B34" s="15">
        <f>ROUND([1]FR111彙總轉出!B42/1000,0)</f>
        <v>461367</v>
      </c>
      <c r="C34" s="15">
        <f>ROUND([1]FR111彙總轉出!C42/1000,0)</f>
        <v>2849</v>
      </c>
      <c r="D34" s="15">
        <f>ROUND([1]FR111彙總轉出!D42/1000,0)</f>
        <v>364705</v>
      </c>
      <c r="E34" s="15">
        <f>ROUND(([1]FR111彙總轉出!E42+[1]FR111彙總轉出!F42)/1000,0)</f>
        <v>1001</v>
      </c>
      <c r="F34" s="15">
        <f>ROUND([1]FR111彙總轉出!G42/1000,0)</f>
        <v>5035</v>
      </c>
      <c r="G34" s="15">
        <f>ROUND([1]FR111彙總轉出!I42/1000,0)</f>
        <v>42376</v>
      </c>
      <c r="H34" s="16">
        <f>[1]FR111彙總轉出!J42</f>
        <v>0.27</v>
      </c>
      <c r="I34" s="16">
        <f>[1]FR111彙總轉出!K42</f>
        <v>503.1</v>
      </c>
    </row>
    <row r="35" spans="1:12">
      <c r="A35" s="14" t="s">
        <v>45</v>
      </c>
      <c r="B35" s="15">
        <f>ROUND([1]FR111彙總轉出!B43/1000,0)</f>
        <v>736212</v>
      </c>
      <c r="C35" s="15">
        <f>ROUND([1]FR111彙總轉出!C43/1000,0)</f>
        <v>5508</v>
      </c>
      <c r="D35" s="15">
        <f>ROUND([1]FR111彙總轉出!D43/1000,0)</f>
        <v>489098</v>
      </c>
      <c r="E35" s="15">
        <f>ROUND(([1]FR111彙總轉出!E43+[1]FR111彙總轉出!F43)/1000,0)</f>
        <v>1184</v>
      </c>
      <c r="F35" s="15">
        <f>ROUND([1]FR111彙總轉出!G43/1000,0)</f>
        <v>6384</v>
      </c>
      <c r="G35" s="15">
        <f>ROUND([1]FR111彙總轉出!I43/1000,0)</f>
        <v>60872</v>
      </c>
      <c r="H35" s="16">
        <f>[1]FR111彙總轉出!J43</f>
        <v>0.24</v>
      </c>
      <c r="I35" s="16">
        <f>[1]FR111彙總轉出!K43</f>
        <v>539.03</v>
      </c>
    </row>
    <row r="36" spans="1:12">
      <c r="A36" s="14" t="s">
        <v>46</v>
      </c>
      <c r="B36" s="15">
        <f>ROUND([1]FR111彙總轉出!B44/1000,0)</f>
        <v>1161764</v>
      </c>
      <c r="C36" s="15">
        <f>ROUND([1]FR111彙總轉出!C44/1000,0)</f>
        <v>6753</v>
      </c>
      <c r="D36" s="15">
        <f>ROUND([1]FR111彙總轉出!D44/1000,0)</f>
        <v>879911</v>
      </c>
      <c r="E36" s="15">
        <f>ROUND(([1]FR111彙總轉出!E44+[1]FR111彙總轉出!F44)/1000,0)</f>
        <v>2910</v>
      </c>
      <c r="F36" s="15">
        <f>ROUND([1]FR111彙總轉出!G44/1000,0)</f>
        <v>12215</v>
      </c>
      <c r="G36" s="15">
        <f>ROUND([1]FR111彙總轉出!I44/1000,0)</f>
        <v>123667</v>
      </c>
      <c r="H36" s="16">
        <f>[1]FR111彙總轉出!J44</f>
        <v>0.33</v>
      </c>
      <c r="I36" s="16">
        <f>[1]FR111彙總轉出!K44</f>
        <v>419.76</v>
      </c>
    </row>
    <row r="37" spans="1:12">
      <c r="A37" s="14" t="s">
        <v>47</v>
      </c>
      <c r="B37" s="15">
        <f>ROUND([1]FR111彙總轉出!B45/1000,0)</f>
        <v>1661269</v>
      </c>
      <c r="C37" s="15">
        <f>ROUND([1]FR111彙總轉出!C45/1000,0)</f>
        <v>13450</v>
      </c>
      <c r="D37" s="15">
        <f>ROUND([1]FR111彙總轉出!D45/1000,0)</f>
        <v>1193739</v>
      </c>
      <c r="E37" s="15">
        <f>ROUND(([1]FR111彙總轉出!E45+[1]FR111彙總轉出!F45)/1000,0)</f>
        <v>2915</v>
      </c>
      <c r="F37" s="15">
        <f>ROUND([1]FR111彙總轉出!G45/1000,0)</f>
        <v>14242</v>
      </c>
      <c r="G37" s="15">
        <f>ROUND([1]FR111彙總轉出!I45/1000,0)</f>
        <v>143888</v>
      </c>
      <c r="H37" s="16">
        <f>[1]FR111彙總轉出!J45</f>
        <v>0.24</v>
      </c>
      <c r="I37" s="16">
        <f>[1]FR111彙總轉出!K45</f>
        <v>488.51</v>
      </c>
    </row>
    <row r="38" spans="1:12">
      <c r="A38" s="14" t="s">
        <v>48</v>
      </c>
      <c r="B38" s="15">
        <f>ROUND([1]FR111彙總轉出!B46/1000,0)</f>
        <v>365836</v>
      </c>
      <c r="C38" s="15">
        <f>ROUND([1]FR111彙總轉出!C46/1000,0)</f>
        <v>3605</v>
      </c>
      <c r="D38" s="15">
        <f>ROUND([1]FR111彙總轉出!D46/1000,0)</f>
        <v>297519</v>
      </c>
      <c r="E38" s="15">
        <f>ROUND(([1]FR111彙總轉出!E46+[1]FR111彙總轉出!F46)/1000,0)</f>
        <v>693</v>
      </c>
      <c r="F38" s="15">
        <f>ROUND([1]FR111彙總轉出!G46/1000,0)</f>
        <v>4016</v>
      </c>
      <c r="G38" s="15">
        <f>ROUND([1]FR111彙總轉出!I46/1000,0)</f>
        <v>60840</v>
      </c>
      <c r="H38" s="16">
        <f>[1]FR111彙總轉出!J46</f>
        <v>0.23</v>
      </c>
      <c r="I38" s="16">
        <f>[1]FR111彙總轉出!K46</f>
        <v>579.13</v>
      </c>
    </row>
    <row r="39" spans="1:12">
      <c r="A39" s="14" t="s">
        <v>49</v>
      </c>
      <c r="B39" s="15">
        <f>ROUND([1]FR111彙總轉出!B47/1000,0)</f>
        <v>276915</v>
      </c>
      <c r="C39" s="15">
        <f>ROUND([1]FR111彙總轉出!C47/1000,0)</f>
        <v>363</v>
      </c>
      <c r="D39" s="15">
        <f>ROUND([1]FR111彙總轉出!D47/1000,0)</f>
        <v>231541</v>
      </c>
      <c r="E39" s="15">
        <f>ROUND(([1]FR111彙總轉出!E47+[1]FR111彙總轉出!F47)/1000,0)</f>
        <v>1651</v>
      </c>
      <c r="F39" s="15">
        <f>ROUND([1]FR111彙總轉出!G47/1000,0)</f>
        <v>3260</v>
      </c>
      <c r="G39" s="15">
        <f>ROUND([1]FR111彙總轉出!I47/1000,0)</f>
        <v>31626</v>
      </c>
      <c r="H39" s="16">
        <f>[1]FR111彙總轉出!J47</f>
        <v>0.71</v>
      </c>
      <c r="I39" s="16">
        <f>[1]FR111彙總轉出!K47</f>
        <v>197.38</v>
      </c>
    </row>
    <row r="40" spans="1:12">
      <c r="A40" s="14" t="s">
        <v>50</v>
      </c>
      <c r="B40" s="15">
        <f>ROUND([1]FR111彙總轉出!B48/1000,0)</f>
        <v>1199675</v>
      </c>
      <c r="C40" s="15">
        <f>ROUND([1]FR111彙總轉出!C48/1000,0)</f>
        <v>9901</v>
      </c>
      <c r="D40" s="15">
        <f>ROUND([1]FR111彙總轉出!D48/1000,0)</f>
        <v>969134</v>
      </c>
      <c r="E40" s="15">
        <f>ROUND(([1]FR111彙總轉出!E48+[1]FR111彙總轉出!F48)/1000,0)</f>
        <v>2514</v>
      </c>
      <c r="F40" s="15">
        <f>ROUND([1]FR111彙總轉出!G48/1000,0)</f>
        <v>13330</v>
      </c>
      <c r="G40" s="15">
        <f>ROUND([1]FR111彙總轉出!I48/1000,0)</f>
        <v>122493</v>
      </c>
      <c r="H40" s="16">
        <f>[1]FR111彙總轉出!J48</f>
        <v>0.26</v>
      </c>
      <c r="I40" s="16">
        <f>[1]FR111彙總轉出!K48</f>
        <v>530.22</v>
      </c>
    </row>
    <row r="41" spans="1:12">
      <c r="A41" s="14" t="s">
        <v>51</v>
      </c>
      <c r="B41" s="15">
        <f>ROUND([1]FR111彙總轉出!B49/1000,0)</f>
        <v>361473</v>
      </c>
      <c r="C41" s="15">
        <f>ROUND([1]FR111彙總轉出!C49/1000,0)</f>
        <v>49</v>
      </c>
      <c r="D41" s="15">
        <f>ROUND([1]FR111彙總轉出!D49/1000,0)</f>
        <v>272131</v>
      </c>
      <c r="E41" s="15">
        <f>ROUND(([1]FR111彙總轉出!E49+[1]FR111彙總轉出!F49)/1000,0)</f>
        <v>787</v>
      </c>
      <c r="F41" s="15">
        <f>ROUND([1]FR111彙總轉出!G49/1000,0)</f>
        <v>3812</v>
      </c>
      <c r="G41" s="15">
        <f>ROUND([1]FR111彙總轉出!I49/1000,0)</f>
        <v>42813</v>
      </c>
      <c r="H41" s="16">
        <f>[1]FR111彙總轉出!J49</f>
        <v>0.28999999999999998</v>
      </c>
      <c r="I41" s="16">
        <f>[1]FR111彙總轉出!K49</f>
        <v>484.12</v>
      </c>
    </row>
    <row r="42" spans="1:12">
      <c r="A42" s="14" t="s">
        <v>52</v>
      </c>
      <c r="B42" s="15">
        <f>ROUND([1]FR111彙總轉出!B50/1000,0)</f>
        <v>186355</v>
      </c>
      <c r="C42" s="15">
        <f>ROUND([1]FR111彙總轉出!C50/1000,0)</f>
        <v>782</v>
      </c>
      <c r="D42" s="15">
        <f>ROUND([1]FR111彙總轉出!D50/1000,0)</f>
        <v>149991</v>
      </c>
      <c r="E42" s="15">
        <f>ROUND(([1]FR111彙總轉出!E50+[1]FR111彙總轉出!F50)/1000,0)</f>
        <v>651</v>
      </c>
      <c r="F42" s="15">
        <f>ROUND([1]FR111彙總轉出!G50/1000,0)</f>
        <v>1971</v>
      </c>
      <c r="G42" s="15">
        <f>ROUND([1]FR111彙總轉出!I50/1000,0)</f>
        <v>20227</v>
      </c>
      <c r="H42" s="16">
        <f>[1]FR111彙總轉出!J50</f>
        <v>0.43</v>
      </c>
      <c r="I42" s="16">
        <f>[1]FR111彙總轉出!K50</f>
        <v>302.66000000000003</v>
      </c>
    </row>
    <row r="43" spans="1:12">
      <c r="A43" s="14" t="s">
        <v>53</v>
      </c>
      <c r="B43" s="15">
        <f>ROUND([1]FR111彙總轉出!B51/1000,0)</f>
        <v>268184</v>
      </c>
      <c r="C43" s="15">
        <f>ROUND([1]FR111彙總轉出!C51/1000,0)</f>
        <v>2002</v>
      </c>
      <c r="D43" s="15">
        <f>ROUND([1]FR111彙總轉出!D51/1000,0)</f>
        <v>186603</v>
      </c>
      <c r="E43" s="15">
        <f>ROUND(([1]FR111彙總轉出!E51+[1]FR111彙總轉出!F51)/1000,0)</f>
        <v>1452</v>
      </c>
      <c r="F43" s="15">
        <f>ROUND([1]FR111彙總轉出!G51/1000,0)</f>
        <v>3010</v>
      </c>
      <c r="G43" s="15">
        <f>ROUND([1]FR111彙總轉出!I51/1000,0)</f>
        <v>31373</v>
      </c>
      <c r="H43" s="16">
        <f>[1]FR111彙總轉出!J51</f>
        <v>0.78</v>
      </c>
      <c r="I43" s="16">
        <f>[1]FR111彙總轉出!K51</f>
        <v>207.29</v>
      </c>
    </row>
    <row r="44" spans="1:12">
      <c r="A44" s="14" t="s">
        <v>54</v>
      </c>
      <c r="B44" s="15">
        <f>ROUND([1]FR111彙總轉出!B52/1000,0)</f>
        <v>2290661</v>
      </c>
      <c r="C44" s="15">
        <f>ROUND([1]FR111彙總轉出!C52/1000,0)</f>
        <v>25055</v>
      </c>
      <c r="D44" s="15">
        <f>ROUND([1]FR111彙總轉出!D52/1000,0)</f>
        <v>1585581</v>
      </c>
      <c r="E44" s="15">
        <f>ROUND(([1]FR111彙總轉出!E52+[1]FR111彙總轉出!F52)/1000,0)</f>
        <v>3669</v>
      </c>
      <c r="F44" s="15">
        <f>ROUND([1]FR111彙總轉出!G52/1000,0)</f>
        <v>22306</v>
      </c>
      <c r="G44" s="15">
        <f>ROUND([1]FR111彙總轉出!I52/1000,0)</f>
        <v>272791</v>
      </c>
      <c r="H44" s="16">
        <f>[1]FR111彙總轉出!J52</f>
        <v>0.23</v>
      </c>
      <c r="I44" s="16">
        <f>[1]FR111彙總轉出!K52</f>
        <v>608.02</v>
      </c>
    </row>
    <row r="45" spans="1:12">
      <c r="A45" s="17" t="s">
        <v>55</v>
      </c>
      <c r="B45" s="15">
        <f>ROUND([1]FR111彙總轉出!B53/1000,0)</f>
        <v>36771667</v>
      </c>
      <c r="C45" s="15">
        <f>ROUND([1]FR111彙總轉出!C53/1000,0)</f>
        <v>246365</v>
      </c>
      <c r="D45" s="15">
        <f>ROUND([1]FR111彙總轉出!D53/1000,0)</f>
        <v>26871402</v>
      </c>
      <c r="E45" s="15">
        <f>ROUND(([1]FR111彙總轉出!E53+[1]FR111彙總轉出!F53)/1000,0)</f>
        <v>77871</v>
      </c>
      <c r="F45" s="15">
        <f>ROUND([1]FR111彙總轉出!G53/1000,0)</f>
        <v>367670</v>
      </c>
      <c r="G45" s="15">
        <f>ROUND([1]FR111彙總轉出!I53/1000,0)</f>
        <v>3424445</v>
      </c>
      <c r="H45" s="16">
        <f>[1]FR111彙總轉出!J53</f>
        <v>0.28999999999999998</v>
      </c>
      <c r="I45" s="16">
        <f>[1]FR111彙總轉出!K53</f>
        <v>472.15</v>
      </c>
    </row>
    <row r="46" spans="1:12" s="23" customFormat="1" ht="14.25">
      <c r="A46" s="18"/>
      <c r="B46" s="19"/>
      <c r="C46" s="19"/>
      <c r="D46" s="19"/>
      <c r="E46" s="19"/>
      <c r="F46" s="19"/>
      <c r="G46" s="19"/>
      <c r="H46" s="20"/>
      <c r="I46" s="20"/>
      <c r="J46" s="21"/>
      <c r="K46" s="21"/>
      <c r="L46" s="22"/>
    </row>
    <row r="47" spans="1:12" s="1" customFormat="1" ht="14.25">
      <c r="A47" s="1" t="s">
        <v>56</v>
      </c>
      <c r="B47" s="2"/>
      <c r="C47" s="2"/>
      <c r="D47" s="2"/>
      <c r="E47" s="2"/>
      <c r="F47" s="2"/>
      <c r="G47" s="2"/>
      <c r="H47" s="3"/>
      <c r="I47" s="3"/>
      <c r="J47" s="2"/>
      <c r="K47" s="2"/>
      <c r="L47" s="24"/>
    </row>
    <row r="48" spans="1:12" s="1" customFormat="1" ht="14.25">
      <c r="A48" s="1" t="s">
        <v>57</v>
      </c>
      <c r="B48" s="2"/>
      <c r="C48" s="2"/>
      <c r="D48" s="2"/>
      <c r="E48" s="2"/>
      <c r="F48" s="2"/>
      <c r="G48" s="2"/>
      <c r="H48" s="3"/>
      <c r="I48" s="3"/>
      <c r="J48" s="2"/>
      <c r="K48" s="2"/>
      <c r="L48" s="24"/>
    </row>
    <row r="49" spans="1:12" s="1" customFormat="1" ht="14.25">
      <c r="A49" s="1" t="s">
        <v>58</v>
      </c>
      <c r="B49" s="2"/>
      <c r="C49" s="2"/>
      <c r="D49" s="2"/>
      <c r="E49" s="2"/>
      <c r="F49" s="2"/>
      <c r="G49" s="2"/>
      <c r="H49" s="3"/>
      <c r="I49" s="3"/>
      <c r="J49" s="2"/>
      <c r="K49" s="2"/>
      <c r="L49" s="24"/>
    </row>
    <row r="50" spans="1:12">
      <c r="A50" s="1" t="s">
        <v>59</v>
      </c>
    </row>
  </sheetData>
  <mergeCells count="5">
    <mergeCell ref="A1:I1"/>
    <mergeCell ref="A2:I2"/>
    <mergeCell ref="A4:A6"/>
    <mergeCell ref="E4:E6"/>
    <mergeCell ref="F4:F6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資產品質評估分析統計表1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李佳玲</dc:creator>
  <cp:lastModifiedBy>李佳玲</cp:lastModifiedBy>
  <dcterms:created xsi:type="dcterms:W3CDTF">2017-10-20T08:22:31Z</dcterms:created>
  <dcterms:modified xsi:type="dcterms:W3CDTF">2017-10-26T05:45:06Z</dcterms:modified>
</cp:coreProperties>
</file>