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44" windowWidth="19416" windowHeight="11016"/>
  </bookViews>
  <sheets>
    <sheet name="資產品質評估分析統計表" sheetId="1" r:id="rId1"/>
  </sheets>
  <externalReferences>
    <externalReference r:id="rId2"/>
  </externalReferences>
  <definedNames>
    <definedName name="_xlnm._FilterDatabase" localSheetId="0" hidden="1">資產品質評估分析統計表!$A$7:$I$43</definedName>
  </definedNames>
  <calcPr calcId="145621"/>
</workbook>
</file>

<file path=xl/calcChain.xml><?xml version="1.0" encoding="utf-8"?>
<calcChain xmlns="http://schemas.openxmlformats.org/spreadsheetml/2006/main">
  <c r="I43" i="1" l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<sst xmlns="http://schemas.openxmlformats.org/spreadsheetml/2006/main" count="66" uniqueCount="60">
  <si>
    <t>本國銀行資產品質評估分析統計表</t>
  </si>
  <si>
    <t>單位:百萬元</t>
    <phoneticPr fontId="3" type="noConversion"/>
  </si>
  <si>
    <t>銀行別</t>
  </si>
  <si>
    <t>存款</t>
  </si>
  <si>
    <t>稅前盈餘</t>
  </si>
  <si>
    <t>放款總額</t>
  </si>
  <si>
    <t>逾期放款總額</t>
    <phoneticPr fontId="3" type="noConversion"/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</si>
  <si>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</si>
  <si>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</si>
  <si>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</si>
  <si>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</si>
  <si>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</si>
  <si>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</si>
  <si>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</si>
  <si>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</si>
  <si>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</si>
  <si>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</si>
  <si>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</si>
  <si>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</si>
  <si>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</si>
  <si>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</si>
  <si>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</si>
  <si>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</si>
  <si>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</si>
  <si>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</si>
  <si>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</si>
  <si>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</si>
  <si>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</si>
  <si>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</si>
  <si>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</si>
  <si>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</si>
  <si>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</si>
  <si>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京城商業銀行</t>
  </si>
  <si>
    <t>匯豐(台灣)商業銀行</t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</si>
  <si>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</si>
  <si>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</si>
  <si>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</si>
  <si>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</si>
  <si>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</si>
  <si>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</si>
  <si>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</si>
  <si>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</si>
  <si>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</si>
  <si>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</si>
  <si>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</si>
  <si>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</si>
  <si>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</si>
  <si>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</si>
  <si>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</si>
  <si>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</si>
  <si>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總　　　　　計</t>
  </si>
  <si>
    <t>【註1】本國銀行總計36家。</t>
    <phoneticPr fontId="3" type="noConversion"/>
  </si>
  <si>
    <t>【註2】資料來源為各銀行向本會檢查局單一申報系統申報之資料。</t>
  </si>
  <si>
    <t>【註3】萬泰商業銀行自104年1月起更名為「凱基商業銀行」。</t>
  </si>
  <si>
    <t>【註4】臺灣工業銀行自106年1月起改制並更名為「王道商業銀行」。</t>
  </si>
  <si>
    <t>【註5】大眾銀行107年1月起併入元大銀行。</t>
    <phoneticPr fontId="3" type="noConversion"/>
  </si>
  <si>
    <t>【註6】108年4月8日澳盛（台灣）銀行和澳商澳盛銀行集團合併，澳商澳盛銀行台北分行為存續銀行，澳盛(台灣)商業銀行為消滅銀行。</t>
    <phoneticPr fontId="3" type="noConversion"/>
  </si>
  <si>
    <t>王道商業銀行</t>
    <phoneticPr fontId="3" type="noConversion"/>
  </si>
  <si>
    <t>瑞興商業銀行</t>
    <phoneticPr fontId="3" type="noConversion"/>
  </si>
  <si>
    <t xml:space="preserve">資料月份：109 年 7月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</si>
</sst>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11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4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1"/>
      <color rgb="FFFF0000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  <font>
      <sz val="11"/>
      <color rgb="FF000000"/>
      <name val="新細明體"/>
      <family val="1"/>
      <charset val="136"/>
      <scheme val="minor"/>
    </font>
    <font>
      <sz val="10"/>
      <name val="Arial"/>
      <family val="2"/>
    </font>
    <font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wrapText="1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6" fontId="6" fillId="2" borderId="1" xfId="1" applyNumberFormat="1" applyFont="1" applyFill="1" applyBorder="1" applyAlignment="1">
      <alignment horizontal="center" vertical="top"/>
    </xf>
    <xf numFmtId="176" fontId="6" fillId="2" borderId="2" xfId="1" applyNumberFormat="1" applyFont="1" applyFill="1" applyBorder="1" applyAlignment="1">
      <alignment horizontal="center" vertical="top"/>
    </xf>
    <xf numFmtId="177" fontId="6" fillId="2" borderId="2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 vertical="top"/>
    </xf>
    <xf numFmtId="176" fontId="6" fillId="2" borderId="6" xfId="1" applyNumberFormat="1" applyFont="1" applyFill="1" applyBorder="1" applyAlignment="1">
      <alignment horizontal="center" vertical="top"/>
    </xf>
    <xf numFmtId="176" fontId="6" fillId="2" borderId="6" xfId="1" quotePrefix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/>
    </xf>
    <xf numFmtId="176" fontId="6" fillId="2" borderId="6" xfId="1" applyNumberFormat="1" applyFont="1" applyFill="1" applyBorder="1" applyAlignment="1">
      <alignment horizontal="center"/>
    </xf>
    <xf numFmtId="177" fontId="6" fillId="2" borderId="6" xfId="1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176" fontId="5" fillId="0" borderId="4" xfId="1" applyNumberFormat="1" applyFont="1" applyBorder="1">
      <alignment vertical="center"/>
    </xf>
    <xf numFmtId="177" fontId="5" fillId="0" borderId="4" xfId="1" applyNumberFormat="1" applyFont="1" applyBorder="1">
      <alignment vertical="center"/>
    </xf>
    <xf numFmtId="0" fontId="7" fillId="0" borderId="10" xfId="0" applyFont="1" applyFill="1" applyBorder="1" applyAlignment="1"/>
    <xf numFmtId="176" fontId="7" fillId="0" borderId="0" xfId="1" applyNumberFormat="1" applyFont="1">
      <alignment vertical="center"/>
    </xf>
    <xf numFmtId="178" fontId="7" fillId="0" borderId="0" xfId="1" applyNumberFormat="1" applyFont="1">
      <alignment vertical="center"/>
    </xf>
    <xf numFmtId="0" fontId="7" fillId="0" borderId="0" xfId="0" applyFont="1">
      <alignment vertical="center"/>
    </xf>
    <xf numFmtId="178" fontId="5" fillId="0" borderId="0" xfId="1" applyNumberFormat="1" applyFo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76" fontId="6" fillId="2" borderId="3" xfId="1" applyNumberFormat="1" applyFont="1" applyFill="1" applyBorder="1" applyAlignment="1">
      <alignment horizontal="center" vertical="top" wrapText="1"/>
    </xf>
    <xf numFmtId="176" fontId="6" fillId="2" borderId="7" xfId="1" applyNumberFormat="1" applyFont="1" applyFill="1" applyBorder="1" applyAlignment="1">
      <alignment horizontal="center" vertical="top" wrapText="1"/>
    </xf>
    <xf numFmtId="176" fontId="6" fillId="2" borderId="4" xfId="1" applyNumberFormat="1" applyFont="1" applyFill="1" applyBorder="1" applyAlignment="1">
      <alignment horizontal="center" vertical="top" wrapText="1"/>
    </xf>
  </cellXfs>
  <cellStyles count="60">
    <cellStyle name="Normal" xfId="2"/>
    <cellStyle name="Normal 2" xfId="3"/>
    <cellStyle name="Normal 3" xfId="4"/>
    <cellStyle name="Normal 4" xfId="5"/>
    <cellStyle name="Normal 5" xfId="6"/>
    <cellStyle name="一般" xfId="0" builtinId="0"/>
    <cellStyle name="一般 10" xfId="7"/>
    <cellStyle name="一般 10 2" xfId="8"/>
    <cellStyle name="一般 10 3" xfId="9"/>
    <cellStyle name="一般 11" xfId="10"/>
    <cellStyle name="一般 12" xfId="11"/>
    <cellStyle name="一般 13" xfId="12"/>
    <cellStyle name="一般 14" xfId="13"/>
    <cellStyle name="一般 15" xfId="14"/>
    <cellStyle name="一般 16" xfId="15"/>
    <cellStyle name="一般 17" xfId="16"/>
    <cellStyle name="一般 18" xfId="17"/>
    <cellStyle name="一般 19" xfId="18"/>
    <cellStyle name="一般 2" xfId="19"/>
    <cellStyle name="一般 20" xfId="20"/>
    <cellStyle name="一般 21" xfId="21"/>
    <cellStyle name="一般 22" xfId="22"/>
    <cellStyle name="一般 23" xfId="23"/>
    <cellStyle name="一般 24" xfId="24"/>
    <cellStyle name="一般 25" xfId="25"/>
    <cellStyle name="一般 26" xfId="26"/>
    <cellStyle name="一般 27" xfId="27"/>
    <cellStyle name="一般 28" xfId="28"/>
    <cellStyle name="一般 29" xfId="29"/>
    <cellStyle name="一般 3" xfId="30"/>
    <cellStyle name="一般 30" xfId="31"/>
    <cellStyle name="一般 31" xfId="32"/>
    <cellStyle name="一般 32" xfId="33"/>
    <cellStyle name="一般 33" xfId="34"/>
    <cellStyle name="一般 34" xfId="35"/>
    <cellStyle name="一般 35" xfId="36"/>
    <cellStyle name="一般 36" xfId="37"/>
    <cellStyle name="一般 37" xfId="38"/>
    <cellStyle name="一般 37 2" xfId="39"/>
    <cellStyle name="一般 37 3" xfId="40"/>
    <cellStyle name="一般 38" xfId="41"/>
    <cellStyle name="一般 39" xfId="42"/>
    <cellStyle name="一般 4" xfId="43"/>
    <cellStyle name="一般 40" xfId="44"/>
    <cellStyle name="一般 41" xfId="45"/>
    <cellStyle name="一般 42" xfId="46"/>
    <cellStyle name="一般 43" xfId="47"/>
    <cellStyle name="一般 44" xfId="48"/>
    <cellStyle name="一般 45" xfId="49"/>
    <cellStyle name="一般 45 2" xfId="50"/>
    <cellStyle name="一般 46" xfId="51"/>
    <cellStyle name="一般 47" xfId="52"/>
    <cellStyle name="一般 5" xfId="53"/>
    <cellStyle name="一般 6" xfId="54"/>
    <cellStyle name="一般 6 2" xfId="55"/>
    <cellStyle name="一般 6 3" xfId="56"/>
    <cellStyle name="一般 7" xfId="57"/>
    <cellStyle name="一般 8" xfId="58"/>
    <cellStyle name="一般 9" xfId="59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26;&#25918;&#22577;&#34920;$$$/2&#32068;-&#36926;&#26399;&#25918;&#27454;/109.07/10907/10907&#36926;&#26399;&#25918;&#27454;&#32317;&#34920;wp-10908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027轉出千元(上月)"/>
      <sheetName val="FR027千元轉出"/>
      <sheetName val="FR111千元明細轉出"/>
      <sheetName val="FR111千元彙總轉出 (上月)"/>
      <sheetName val="FR111千元彙總轉出"/>
      <sheetName val="FR112百萬"/>
      <sheetName val="FR039N-AI395公營逾放轉出"/>
      <sheetName val="FR112千元"/>
      <sheetName val="FR027 百萬"/>
      <sheetName val="資產品質評估分析統計表"/>
      <sheetName val="FR154百萬 授信單位別 放款變動"/>
      <sheetName val="FR154 百萬 用途別 放款變動"/>
      <sheetName val="FR154 百萬 對象別 放款變動"/>
      <sheetName val="放款餘額分析2(第四點參考FR154)"/>
      <sheetName val="FR151 百萬 逾放比率變動"/>
      <sheetName val="逾放比增減分析3(參考FR151)"/>
      <sheetName val="FR153 百萬 備抵呆帳覆蓋率"/>
      <sheetName val="覆蓋率增減分析(參考FR153)"/>
      <sheetName val="FR150 百萬 授信單位別 逾放情形"/>
      <sheetName val="上月 FR150 百萬 授信單位別 逾放情形"/>
      <sheetName val="不要用"/>
      <sheetName val="FR150_百萬 用途別 逾放情形"/>
      <sheetName val="上月FR150_百萬 用途別 逾放情形"/>
      <sheetName val="FR150 百萬 對象別 逾放情形"/>
      <sheetName val="上月FR150 百萬 對象別 逾放情形"/>
      <sheetName val="逾放比率分析4"/>
      <sheetName val="授信單位別"/>
      <sheetName val="對象別"/>
      <sheetName val="用途別"/>
      <sheetName val="放款逾放增減"/>
      <sheetName val="轉銷分析彙總表(G欄數字改月數)"/>
      <sheetName val="逾放申報表-給統計室"/>
      <sheetName val="轉銷分析明細表-給統計室1"/>
      <sheetName val="轉銷分析明細表-給統計室2"/>
    </sheetNames>
    <sheetDataSet>
      <sheetData sheetId="0"/>
      <sheetData sheetId="1"/>
      <sheetData sheetId="2"/>
      <sheetData sheetId="3"/>
      <sheetData sheetId="4">
        <row r="8">
          <cell r="B8">
            <v>4104869609</v>
          </cell>
          <cell r="C8">
            <v>6381833</v>
          </cell>
          <cell r="D8">
            <v>2801180898</v>
          </cell>
          <cell r="E8">
            <v>3265759</v>
          </cell>
          <cell r="F8">
            <v>1840820</v>
          </cell>
          <cell r="G8">
            <v>43987299</v>
          </cell>
          <cell r="I8">
            <v>377674838</v>
          </cell>
          <cell r="J8">
            <v>0.18</v>
          </cell>
          <cell r="K8">
            <v>861.38</v>
          </cell>
        </row>
        <row r="9">
          <cell r="B9">
            <v>2606494288</v>
          </cell>
          <cell r="C9">
            <v>7371152</v>
          </cell>
          <cell r="D9">
            <v>2090115756</v>
          </cell>
          <cell r="E9">
            <v>3405792</v>
          </cell>
          <cell r="F9">
            <v>459580</v>
          </cell>
          <cell r="G9">
            <v>33006146</v>
          </cell>
          <cell r="I9">
            <v>173395069</v>
          </cell>
          <cell r="J9">
            <v>0.18</v>
          </cell>
          <cell r="K9">
            <v>853.89</v>
          </cell>
        </row>
        <row r="10">
          <cell r="B10">
            <v>3103222701</v>
          </cell>
          <cell r="C10">
            <v>9721592</v>
          </cell>
          <cell r="D10">
            <v>2297177793</v>
          </cell>
          <cell r="E10">
            <v>6958128</v>
          </cell>
          <cell r="F10">
            <v>1365082</v>
          </cell>
          <cell r="G10">
            <v>27985740</v>
          </cell>
          <cell r="I10">
            <v>235897224</v>
          </cell>
          <cell r="J10">
            <v>0.36</v>
          </cell>
          <cell r="K10">
            <v>336.24</v>
          </cell>
        </row>
        <row r="11">
          <cell r="B11">
            <v>2519096239</v>
          </cell>
          <cell r="C11">
            <v>11827727</v>
          </cell>
          <cell r="D11">
            <v>1820079084</v>
          </cell>
          <cell r="E11">
            <v>3086964</v>
          </cell>
          <cell r="F11">
            <v>1946006</v>
          </cell>
          <cell r="G11">
            <v>21516416</v>
          </cell>
          <cell r="I11">
            <v>213588633</v>
          </cell>
          <cell r="J11">
            <v>0.28000000000000003</v>
          </cell>
          <cell r="K11">
            <v>427.51</v>
          </cell>
        </row>
        <row r="12">
          <cell r="B12">
            <v>2370452110</v>
          </cell>
          <cell r="C12">
            <v>8230855</v>
          </cell>
          <cell r="D12">
            <v>1749934890</v>
          </cell>
          <cell r="E12">
            <v>1099628</v>
          </cell>
          <cell r="F12">
            <v>2210532</v>
          </cell>
          <cell r="G12">
            <v>20943292</v>
          </cell>
          <cell r="I12">
            <v>198259936</v>
          </cell>
          <cell r="J12">
            <v>0.19</v>
          </cell>
          <cell r="K12">
            <v>632.70000000000005</v>
          </cell>
        </row>
        <row r="13">
          <cell r="B13">
            <v>1812386617</v>
          </cell>
          <cell r="C13">
            <v>5877246</v>
          </cell>
          <cell r="D13">
            <v>1465106503</v>
          </cell>
          <cell r="E13">
            <v>5944312</v>
          </cell>
          <cell r="F13">
            <v>409240</v>
          </cell>
          <cell r="G13">
            <v>17942192</v>
          </cell>
          <cell r="I13">
            <v>162869967</v>
          </cell>
          <cell r="J13">
            <v>0.43</v>
          </cell>
          <cell r="K13">
            <v>282.39999999999998</v>
          </cell>
        </row>
        <row r="14">
          <cell r="B14">
            <v>1037362730</v>
          </cell>
          <cell r="C14">
            <v>8961327</v>
          </cell>
          <cell r="D14">
            <v>772424178</v>
          </cell>
          <cell r="E14">
            <v>1411355</v>
          </cell>
          <cell r="F14">
            <v>187462</v>
          </cell>
          <cell r="G14">
            <v>9748110</v>
          </cell>
          <cell r="I14">
            <v>150134881</v>
          </cell>
          <cell r="J14">
            <v>0.21</v>
          </cell>
          <cell r="K14">
            <v>609.71</v>
          </cell>
        </row>
        <row r="15">
          <cell r="B15">
            <v>2030604569</v>
          </cell>
          <cell r="C15">
            <v>13846703</v>
          </cell>
          <cell r="D15">
            <v>1399549741</v>
          </cell>
          <cell r="E15">
            <v>2310270</v>
          </cell>
          <cell r="F15">
            <v>236583</v>
          </cell>
          <cell r="G15">
            <v>18041660</v>
          </cell>
          <cell r="I15">
            <v>204850420</v>
          </cell>
          <cell r="J15">
            <v>0.18</v>
          </cell>
          <cell r="K15">
            <v>708.39</v>
          </cell>
        </row>
        <row r="16">
          <cell r="B16">
            <v>2432817720</v>
          </cell>
          <cell r="C16">
            <v>17888617</v>
          </cell>
          <cell r="D16">
            <v>1561286008</v>
          </cell>
          <cell r="E16">
            <v>2449369</v>
          </cell>
          <cell r="F16">
            <v>490020</v>
          </cell>
          <cell r="G16">
            <v>26811372</v>
          </cell>
          <cell r="I16">
            <v>233201762</v>
          </cell>
          <cell r="J16">
            <v>0.19</v>
          </cell>
          <cell r="K16">
            <v>912.14</v>
          </cell>
        </row>
        <row r="17">
          <cell r="B17">
            <v>0</v>
          </cell>
          <cell r="C17">
            <v>477699</v>
          </cell>
          <cell r="D17">
            <v>139754513</v>
          </cell>
          <cell r="E17">
            <v>11286</v>
          </cell>
          <cell r="F17">
            <v>0</v>
          </cell>
          <cell r="G17">
            <v>1920711</v>
          </cell>
          <cell r="I17">
            <v>35008434</v>
          </cell>
          <cell r="J17">
            <v>0.01</v>
          </cell>
          <cell r="K17">
            <v>17017.78</v>
          </cell>
        </row>
        <row r="18">
          <cell r="B18">
            <v>223847228</v>
          </cell>
          <cell r="C18">
            <v>531882</v>
          </cell>
          <cell r="D18">
            <v>176656810</v>
          </cell>
          <cell r="E18">
            <v>448610</v>
          </cell>
          <cell r="F18">
            <v>94595</v>
          </cell>
          <cell r="G18">
            <v>2081069</v>
          </cell>
          <cell r="I18">
            <v>16108903</v>
          </cell>
          <cell r="J18">
            <v>0.31</v>
          </cell>
          <cell r="K18">
            <v>383.11</v>
          </cell>
        </row>
        <row r="19">
          <cell r="B19">
            <v>2480018090</v>
          </cell>
          <cell r="C19">
            <v>13402539</v>
          </cell>
          <cell r="D19">
            <v>1899020740</v>
          </cell>
          <cell r="E19">
            <v>4317496</v>
          </cell>
          <cell r="F19">
            <v>748098</v>
          </cell>
          <cell r="G19">
            <v>31024655</v>
          </cell>
          <cell r="I19">
            <v>286263570</v>
          </cell>
          <cell r="J19">
            <v>0.27</v>
          </cell>
          <cell r="K19">
            <v>612.46</v>
          </cell>
        </row>
        <row r="20">
          <cell r="B20">
            <v>661866553</v>
          </cell>
          <cell r="C20">
            <v>6787640</v>
          </cell>
          <cell r="D20">
            <v>314422935</v>
          </cell>
          <cell r="E20">
            <v>386426</v>
          </cell>
          <cell r="F20">
            <v>922480</v>
          </cell>
          <cell r="G20">
            <v>5730262</v>
          </cell>
          <cell r="I20">
            <v>102227937</v>
          </cell>
          <cell r="J20">
            <v>0.42</v>
          </cell>
          <cell r="K20">
            <v>437.79</v>
          </cell>
        </row>
        <row r="21">
          <cell r="B21">
            <v>253212619</v>
          </cell>
          <cell r="C21">
            <v>669827</v>
          </cell>
          <cell r="D21">
            <v>175557972</v>
          </cell>
          <cell r="E21">
            <v>1233200</v>
          </cell>
          <cell r="F21">
            <v>9062</v>
          </cell>
          <cell r="G21">
            <v>2436820</v>
          </cell>
          <cell r="I21">
            <v>33001003</v>
          </cell>
          <cell r="J21">
            <v>0.71</v>
          </cell>
          <cell r="K21">
            <v>196.16</v>
          </cell>
        </row>
        <row r="22">
          <cell r="B22">
            <v>1435658220</v>
          </cell>
          <cell r="C22">
            <v>2904406</v>
          </cell>
          <cell r="D22">
            <v>1182949412</v>
          </cell>
          <cell r="E22">
            <v>4292185</v>
          </cell>
          <cell r="F22">
            <v>1224100</v>
          </cell>
          <cell r="G22">
            <v>14884011</v>
          </cell>
          <cell r="I22">
            <v>96888902</v>
          </cell>
          <cell r="J22">
            <v>0.47</v>
          </cell>
          <cell r="K22">
            <v>269.82</v>
          </cell>
        </row>
        <row r="23">
          <cell r="B23">
            <v>550529339</v>
          </cell>
          <cell r="C23">
            <v>2145485</v>
          </cell>
          <cell r="D23">
            <v>290973256</v>
          </cell>
          <cell r="E23">
            <v>130959</v>
          </cell>
          <cell r="F23">
            <v>167838</v>
          </cell>
          <cell r="G23">
            <v>4787390</v>
          </cell>
          <cell r="I23">
            <v>46025325</v>
          </cell>
          <cell r="J23">
            <v>0.1</v>
          </cell>
          <cell r="K23">
            <v>1602.23</v>
          </cell>
        </row>
        <row r="24">
          <cell r="B24">
            <v>620542918</v>
          </cell>
          <cell r="C24">
            <v>2611689</v>
          </cell>
          <cell r="D24">
            <v>455283512</v>
          </cell>
          <cell r="E24">
            <v>1516735</v>
          </cell>
          <cell r="F24">
            <v>615503</v>
          </cell>
          <cell r="G24">
            <v>6670964</v>
          </cell>
          <cell r="I24">
            <v>52704736</v>
          </cell>
          <cell r="J24">
            <v>0.47</v>
          </cell>
          <cell r="K24">
            <v>312.86</v>
          </cell>
        </row>
        <row r="25">
          <cell r="B25">
            <v>207480588</v>
          </cell>
          <cell r="C25">
            <v>3007314</v>
          </cell>
          <cell r="D25">
            <v>168173851</v>
          </cell>
          <cell r="E25">
            <v>16646</v>
          </cell>
          <cell r="F25">
            <v>3660</v>
          </cell>
          <cell r="G25">
            <v>2544649</v>
          </cell>
          <cell r="I25">
            <v>42243262</v>
          </cell>
          <cell r="J25">
            <v>0.01</v>
          </cell>
          <cell r="K25">
            <v>12531.28</v>
          </cell>
        </row>
        <row r="26">
          <cell r="B26">
            <v>449047181</v>
          </cell>
          <cell r="C26">
            <v>2886134</v>
          </cell>
          <cell r="D26">
            <v>253969773</v>
          </cell>
          <cell r="E26">
            <v>31922</v>
          </cell>
          <cell r="F26">
            <v>40850</v>
          </cell>
          <cell r="G26">
            <v>3302341</v>
          </cell>
          <cell r="I26">
            <v>50153439</v>
          </cell>
          <cell r="J26">
            <v>0.03</v>
          </cell>
          <cell r="K26">
            <v>4537.91</v>
          </cell>
        </row>
        <row r="27">
          <cell r="B27">
            <v>70736749</v>
          </cell>
          <cell r="C27">
            <v>106298</v>
          </cell>
          <cell r="D27">
            <v>50851272</v>
          </cell>
          <cell r="E27">
            <v>71576</v>
          </cell>
          <cell r="F27">
            <v>60596</v>
          </cell>
          <cell r="G27">
            <v>581062</v>
          </cell>
          <cell r="I27">
            <v>5493936</v>
          </cell>
          <cell r="J27">
            <v>0.26</v>
          </cell>
          <cell r="K27">
            <v>439.62</v>
          </cell>
        </row>
        <row r="36">
          <cell r="B36">
            <v>131586049</v>
          </cell>
          <cell r="C36">
            <v>197958</v>
          </cell>
          <cell r="D36">
            <v>87244498</v>
          </cell>
          <cell r="E36">
            <v>208202</v>
          </cell>
          <cell r="F36">
            <v>9391</v>
          </cell>
          <cell r="G36">
            <v>1193541</v>
          </cell>
          <cell r="I36">
            <v>10173022</v>
          </cell>
          <cell r="J36">
            <v>0.25</v>
          </cell>
          <cell r="K36">
            <v>548.52</v>
          </cell>
        </row>
        <row r="37">
          <cell r="B37">
            <v>878848970</v>
          </cell>
          <cell r="C37">
            <v>4180381</v>
          </cell>
          <cell r="D37">
            <v>625022564</v>
          </cell>
          <cell r="E37">
            <v>923054</v>
          </cell>
          <cell r="F37">
            <v>278549</v>
          </cell>
          <cell r="G37">
            <v>8023280</v>
          </cell>
          <cell r="I37">
            <v>67982469</v>
          </cell>
          <cell r="J37">
            <v>0.19</v>
          </cell>
          <cell r="K37">
            <v>667.72</v>
          </cell>
        </row>
        <row r="38">
          <cell r="B38">
            <v>494816525</v>
          </cell>
          <cell r="C38">
            <v>2520054</v>
          </cell>
          <cell r="D38">
            <v>366052543</v>
          </cell>
          <cell r="E38">
            <v>1194009</v>
          </cell>
          <cell r="F38">
            <v>197703</v>
          </cell>
          <cell r="G38">
            <v>4414622</v>
          </cell>
          <cell r="I38">
            <v>34959174</v>
          </cell>
          <cell r="J38">
            <v>0.38</v>
          </cell>
          <cell r="K38">
            <v>317.20999999999998</v>
          </cell>
        </row>
        <row r="39">
          <cell r="B39">
            <v>224831501</v>
          </cell>
          <cell r="C39">
            <v>635376</v>
          </cell>
          <cell r="D39">
            <v>166832430</v>
          </cell>
          <cell r="E39">
            <v>731652</v>
          </cell>
          <cell r="F39">
            <v>56270</v>
          </cell>
          <cell r="G39">
            <v>2088561</v>
          </cell>
          <cell r="I39">
            <v>17204691</v>
          </cell>
          <cell r="J39">
            <v>0.47</v>
          </cell>
          <cell r="K39">
            <v>265.07</v>
          </cell>
        </row>
        <row r="40">
          <cell r="B40">
            <v>154173445</v>
          </cell>
          <cell r="C40">
            <v>516497</v>
          </cell>
          <cell r="D40">
            <v>116273840</v>
          </cell>
          <cell r="E40">
            <v>298984</v>
          </cell>
          <cell r="F40">
            <v>44530</v>
          </cell>
          <cell r="G40">
            <v>1715159</v>
          </cell>
          <cell r="I40">
            <v>11741430</v>
          </cell>
          <cell r="J40">
            <v>0.3</v>
          </cell>
          <cell r="K40">
            <v>499.3</v>
          </cell>
        </row>
        <row r="41">
          <cell r="B41">
            <v>572232168</v>
          </cell>
          <cell r="C41">
            <v>2146016</v>
          </cell>
          <cell r="D41">
            <v>406966936</v>
          </cell>
          <cell r="E41">
            <v>549480</v>
          </cell>
          <cell r="F41">
            <v>51809</v>
          </cell>
          <cell r="G41">
            <v>4654909</v>
          </cell>
          <cell r="I41">
            <v>57371313</v>
          </cell>
          <cell r="J41">
            <v>0.15</v>
          </cell>
          <cell r="K41">
            <v>774.16</v>
          </cell>
        </row>
        <row r="42">
          <cell r="B42">
            <v>528104725</v>
          </cell>
          <cell r="C42">
            <v>2160814</v>
          </cell>
          <cell r="D42">
            <v>400647673</v>
          </cell>
          <cell r="E42">
            <v>1469415</v>
          </cell>
          <cell r="F42">
            <v>131753</v>
          </cell>
          <cell r="G42">
            <v>5591478</v>
          </cell>
          <cell r="I42">
            <v>48130752</v>
          </cell>
          <cell r="J42">
            <v>0.4</v>
          </cell>
          <cell r="K42">
            <v>349.21</v>
          </cell>
        </row>
        <row r="43">
          <cell r="B43">
            <v>1188111072</v>
          </cell>
          <cell r="C43">
            <v>6364096</v>
          </cell>
          <cell r="D43">
            <v>763180475</v>
          </cell>
          <cell r="E43">
            <v>976943</v>
          </cell>
          <cell r="F43">
            <v>69714</v>
          </cell>
          <cell r="G43">
            <v>11502783</v>
          </cell>
          <cell r="I43">
            <v>122386652</v>
          </cell>
          <cell r="J43">
            <v>0.14000000000000001</v>
          </cell>
          <cell r="K43">
            <v>1099</v>
          </cell>
        </row>
        <row r="44">
          <cell r="B44">
            <v>1543353472</v>
          </cell>
          <cell r="C44">
            <v>6497949</v>
          </cell>
          <cell r="D44">
            <v>1140596376</v>
          </cell>
          <cell r="E44">
            <v>1590959</v>
          </cell>
          <cell r="F44">
            <v>164897</v>
          </cell>
          <cell r="G44">
            <v>14464772</v>
          </cell>
          <cell r="I44">
            <v>135041503</v>
          </cell>
          <cell r="J44">
            <v>0.15</v>
          </cell>
          <cell r="K44">
            <v>823.8</v>
          </cell>
        </row>
        <row r="45">
          <cell r="B45">
            <v>2203598952</v>
          </cell>
          <cell r="C45">
            <v>12487392</v>
          </cell>
          <cell r="D45">
            <v>1536965713</v>
          </cell>
          <cell r="E45">
            <v>2689563</v>
          </cell>
          <cell r="F45">
            <v>353852</v>
          </cell>
          <cell r="G45">
            <v>18844609</v>
          </cell>
          <cell r="I45">
            <v>172144045</v>
          </cell>
          <cell r="J45">
            <v>0.2</v>
          </cell>
          <cell r="K45">
            <v>619.19000000000005</v>
          </cell>
        </row>
        <row r="46">
          <cell r="B46">
            <v>487174099</v>
          </cell>
          <cell r="C46">
            <v>2572187</v>
          </cell>
          <cell r="D46">
            <v>366246629</v>
          </cell>
          <cell r="E46">
            <v>453411</v>
          </cell>
          <cell r="F46">
            <v>97925</v>
          </cell>
          <cell r="G46">
            <v>4713543</v>
          </cell>
          <cell r="I46">
            <v>63352051</v>
          </cell>
          <cell r="J46">
            <v>0.15</v>
          </cell>
          <cell r="K46">
            <v>854.93</v>
          </cell>
        </row>
        <row r="47">
          <cell r="B47">
            <v>359186631</v>
          </cell>
          <cell r="C47">
            <v>476694</v>
          </cell>
          <cell r="D47">
            <v>268156276</v>
          </cell>
          <cell r="E47">
            <v>1170777</v>
          </cell>
          <cell r="F47">
            <v>287090</v>
          </cell>
          <cell r="G47">
            <v>3831761</v>
          </cell>
          <cell r="I47">
            <v>35339150</v>
          </cell>
          <cell r="J47">
            <v>0.54</v>
          </cell>
          <cell r="K47">
            <v>262.83</v>
          </cell>
        </row>
        <row r="48">
          <cell r="B48">
            <v>1578014015</v>
          </cell>
          <cell r="C48">
            <v>8938893</v>
          </cell>
          <cell r="D48">
            <v>1232079834</v>
          </cell>
          <cell r="E48">
            <v>1554040</v>
          </cell>
          <cell r="F48">
            <v>474668</v>
          </cell>
          <cell r="G48">
            <v>16005075</v>
          </cell>
          <cell r="I48">
            <v>157380755</v>
          </cell>
          <cell r="J48">
            <v>0.16</v>
          </cell>
          <cell r="K48">
            <v>788.93</v>
          </cell>
        </row>
        <row r="49">
          <cell r="B49">
            <v>235632215</v>
          </cell>
          <cell r="C49">
            <v>631780</v>
          </cell>
          <cell r="D49">
            <v>165115593</v>
          </cell>
          <cell r="E49">
            <v>282331</v>
          </cell>
          <cell r="F49">
            <v>156217</v>
          </cell>
          <cell r="G49">
            <v>2111701</v>
          </cell>
          <cell r="I49">
            <v>22584892</v>
          </cell>
          <cell r="J49">
            <v>0.27</v>
          </cell>
          <cell r="K49">
            <v>481.52</v>
          </cell>
        </row>
        <row r="50">
          <cell r="B50">
            <v>269211397</v>
          </cell>
          <cell r="C50">
            <v>1564877</v>
          </cell>
          <cell r="D50">
            <v>199914734</v>
          </cell>
          <cell r="E50">
            <v>1076688</v>
          </cell>
          <cell r="F50">
            <v>78905</v>
          </cell>
          <cell r="G50">
            <v>2826723</v>
          </cell>
          <cell r="I50">
            <v>33686688</v>
          </cell>
          <cell r="J50">
            <v>0.57999999999999996</v>
          </cell>
          <cell r="K50">
            <v>244.61</v>
          </cell>
        </row>
        <row r="51">
          <cell r="B51">
            <v>2897715856</v>
          </cell>
          <cell r="C51">
            <v>18879167</v>
          </cell>
          <cell r="D51">
            <v>1995428415</v>
          </cell>
          <cell r="E51">
            <v>4100887</v>
          </cell>
          <cell r="F51">
            <v>766664</v>
          </cell>
          <cell r="G51">
            <v>28083498</v>
          </cell>
          <cell r="I51">
            <v>301161568</v>
          </cell>
          <cell r="J51">
            <v>0.24</v>
          </cell>
          <cell r="K51">
            <v>576.95000000000005</v>
          </cell>
        </row>
        <row r="52">
          <cell r="B52">
            <v>42716837160</v>
          </cell>
          <cell r="C52">
            <v>196408097</v>
          </cell>
          <cell r="D52">
            <v>30901193424</v>
          </cell>
          <cell r="E52">
            <v>61659013</v>
          </cell>
          <cell r="F52">
            <v>16252044</v>
          </cell>
          <cell r="G52">
            <v>426012177</v>
          </cell>
          <cell r="I52">
            <v>4006632334</v>
          </cell>
          <cell r="J52">
            <v>0.25</v>
          </cell>
          <cell r="K52">
            <v>546.79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L49"/>
  <sheetViews>
    <sheetView tabSelected="1" zoomScale="90" zoomScaleNormal="90"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I4" sqref="I4"/>
    </sheetView>
  </sheetViews>
  <sheetFormatPr defaultRowHeight="16.2" x14ac:dyDescent="0.3"/>
  <cols>
    <col min="1" max="1" width="25.33203125" customWidth="1"/>
    <col min="2" max="2" width="17.21875" customWidth="1"/>
    <col min="3" max="3" width="12.44140625" customWidth="1"/>
    <col min="4" max="4" width="11" customWidth="1"/>
    <col min="5" max="5" width="12.88671875" customWidth="1"/>
    <col min="6" max="6" width="13.44140625" customWidth="1"/>
    <col min="7" max="7" width="14.109375" customWidth="1"/>
    <col min="8" max="8" width="6.88671875" customWidth="1"/>
    <col min="9" max="9" width="10.44140625" customWidth="1"/>
  </cols>
  <sheetData>
    <row r="1" spans="1:9" ht="33" customHeight="1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3">
      <c r="A2" s="23" t="s">
        <v>59</v>
      </c>
      <c r="B2" s="23"/>
      <c r="C2" s="23"/>
      <c r="D2" s="23"/>
      <c r="E2" s="23"/>
      <c r="F2" s="23"/>
      <c r="G2" s="23"/>
      <c r="H2" s="23"/>
      <c r="I2" s="23"/>
    </row>
    <row r="3" spans="1:9" x14ac:dyDescent="0.3">
      <c r="A3" s="1" t="s">
        <v>1</v>
      </c>
      <c r="B3" s="2"/>
      <c r="C3" s="2"/>
      <c r="D3" s="2"/>
      <c r="E3" s="2"/>
      <c r="F3" s="2"/>
      <c r="G3" s="2"/>
      <c r="H3" s="3"/>
      <c r="I3" s="3"/>
    </row>
    <row r="4" spans="1:9" x14ac:dyDescent="0.3">
      <c r="A4" s="24" t="s">
        <v>2</v>
      </c>
      <c r="B4" s="4" t="s">
        <v>3</v>
      </c>
      <c r="C4" s="5" t="s">
        <v>4</v>
      </c>
      <c r="D4" s="5" t="s">
        <v>5</v>
      </c>
      <c r="E4" s="27" t="s">
        <v>6</v>
      </c>
      <c r="F4" s="29" t="s">
        <v>7</v>
      </c>
      <c r="G4" s="5" t="s">
        <v>8</v>
      </c>
      <c r="H4" s="6" t="s">
        <v>9</v>
      </c>
      <c r="I4" s="6" t="s">
        <v>10</v>
      </c>
    </row>
    <row r="5" spans="1:9" x14ac:dyDescent="0.3">
      <c r="A5" s="25"/>
      <c r="B5" s="7" t="s">
        <v>11</v>
      </c>
      <c r="C5" s="8" t="s">
        <v>12</v>
      </c>
      <c r="D5" s="9"/>
      <c r="E5" s="28"/>
      <c r="F5" s="29"/>
      <c r="G5" s="8" t="s">
        <v>11</v>
      </c>
      <c r="H5" s="10" t="s">
        <v>13</v>
      </c>
      <c r="I5" s="10" t="s">
        <v>14</v>
      </c>
    </row>
    <row r="6" spans="1:9" x14ac:dyDescent="0.25">
      <c r="A6" s="26"/>
      <c r="B6" s="11" t="s">
        <v>11</v>
      </c>
      <c r="C6" s="12" t="s">
        <v>11</v>
      </c>
      <c r="D6" s="12" t="s">
        <v>11</v>
      </c>
      <c r="E6" s="28"/>
      <c r="F6" s="29"/>
      <c r="G6" s="12" t="s">
        <v>11</v>
      </c>
      <c r="H6" s="13" t="s">
        <v>15</v>
      </c>
      <c r="I6" s="13" t="s">
        <v>15</v>
      </c>
    </row>
    <row r="7" spans="1:9" ht="25.05" customHeight="1" x14ac:dyDescent="0.25">
      <c r="A7" s="14" t="s">
        <v>16</v>
      </c>
      <c r="B7" s="15">
        <f>ROUND([1]FR111千元彙總轉出!B8/1000,0)</f>
        <v>4104870</v>
      </c>
      <c r="C7" s="15">
        <f>ROUND([1]FR111千元彙總轉出!C8/1000,0)</f>
        <v>6382</v>
      </c>
      <c r="D7" s="15">
        <f>ROUND([1]FR111千元彙總轉出!D8/1000,0)</f>
        <v>2801181</v>
      </c>
      <c r="E7" s="15">
        <f>ROUND(([1]FR111千元彙總轉出!E8+[1]FR111千元彙總轉出!F8)/1000,0)</f>
        <v>5107</v>
      </c>
      <c r="F7" s="15">
        <f>ROUND([1]FR111千元彙總轉出!G8/1000,0)</f>
        <v>43987</v>
      </c>
      <c r="G7" s="15">
        <f>ROUND([1]FR111千元彙總轉出!I8/1000,0)</f>
        <v>377675</v>
      </c>
      <c r="H7" s="16">
        <f>[1]FR111千元彙總轉出!J8</f>
        <v>0.18</v>
      </c>
      <c r="I7" s="16">
        <f>[1]FR111千元彙總轉出!K8</f>
        <v>861.38</v>
      </c>
    </row>
    <row r="8" spans="1:9" ht="25.05" customHeight="1" x14ac:dyDescent="0.25">
      <c r="A8" s="14" t="s">
        <v>17</v>
      </c>
      <c r="B8" s="15">
        <f>ROUND([1]FR111千元彙總轉出!B9/1000,0)</f>
        <v>2606494</v>
      </c>
      <c r="C8" s="15">
        <f>ROUND([1]FR111千元彙總轉出!C9/1000,0)</f>
        <v>7371</v>
      </c>
      <c r="D8" s="15">
        <f>ROUND([1]FR111千元彙總轉出!D9/1000,0)</f>
        <v>2090116</v>
      </c>
      <c r="E8" s="15">
        <f>ROUND(([1]FR111千元彙總轉出!E9+[1]FR111千元彙總轉出!F9)/1000,0)</f>
        <v>3865</v>
      </c>
      <c r="F8" s="15">
        <f>ROUND([1]FR111千元彙總轉出!G9/1000,0)</f>
        <v>33006</v>
      </c>
      <c r="G8" s="15">
        <f>ROUND([1]FR111千元彙總轉出!I9/1000,0)</f>
        <v>173395</v>
      </c>
      <c r="H8" s="16">
        <f>[1]FR111千元彙總轉出!J9</f>
        <v>0.18</v>
      </c>
      <c r="I8" s="16">
        <f>[1]FR111千元彙總轉出!K9</f>
        <v>853.89</v>
      </c>
    </row>
    <row r="9" spans="1:9" ht="25.05" customHeight="1" x14ac:dyDescent="0.25">
      <c r="A9" s="14" t="s">
        <v>18</v>
      </c>
      <c r="B9" s="15">
        <f>ROUND([1]FR111千元彙總轉出!B10/1000,0)</f>
        <v>3103223</v>
      </c>
      <c r="C9" s="15">
        <f>ROUND([1]FR111千元彙總轉出!C10/1000,0)</f>
        <v>9722</v>
      </c>
      <c r="D9" s="15">
        <f>ROUND([1]FR111千元彙總轉出!D10/1000,0)</f>
        <v>2297178</v>
      </c>
      <c r="E9" s="15">
        <f>ROUND(([1]FR111千元彙總轉出!E10+[1]FR111千元彙總轉出!F10)/1000,0)</f>
        <v>8323</v>
      </c>
      <c r="F9" s="15">
        <f>ROUND([1]FR111千元彙總轉出!G10/1000,0)</f>
        <v>27986</v>
      </c>
      <c r="G9" s="15">
        <f>ROUND([1]FR111千元彙總轉出!I10/1000,0)</f>
        <v>235897</v>
      </c>
      <c r="H9" s="16">
        <f>[1]FR111千元彙總轉出!J10</f>
        <v>0.36</v>
      </c>
      <c r="I9" s="16">
        <f>[1]FR111千元彙總轉出!K10</f>
        <v>336.24</v>
      </c>
    </row>
    <row r="10" spans="1:9" ht="25.05" customHeight="1" x14ac:dyDescent="0.25">
      <c r="A10" s="14" t="s">
        <v>19</v>
      </c>
      <c r="B10" s="15">
        <f>ROUND([1]FR111千元彙總轉出!B11/1000,0)</f>
        <v>2519096</v>
      </c>
      <c r="C10" s="15">
        <f>ROUND([1]FR111千元彙總轉出!C11/1000,0)</f>
        <v>11828</v>
      </c>
      <c r="D10" s="15">
        <f>ROUND([1]FR111千元彙總轉出!D11/1000,0)</f>
        <v>1820079</v>
      </c>
      <c r="E10" s="15">
        <f>ROUND(([1]FR111千元彙總轉出!E11+[1]FR111千元彙總轉出!F11)/1000,0)</f>
        <v>5033</v>
      </c>
      <c r="F10" s="15">
        <f>ROUND([1]FR111千元彙總轉出!G11/1000,0)</f>
        <v>21516</v>
      </c>
      <c r="G10" s="15">
        <f>ROUND([1]FR111千元彙總轉出!I11/1000,0)</f>
        <v>213589</v>
      </c>
      <c r="H10" s="16">
        <f>[1]FR111千元彙總轉出!J11</f>
        <v>0.28000000000000003</v>
      </c>
      <c r="I10" s="16">
        <f>[1]FR111千元彙總轉出!K11</f>
        <v>427.51</v>
      </c>
    </row>
    <row r="11" spans="1:9" ht="25.05" customHeight="1" x14ac:dyDescent="0.25">
      <c r="A11" s="14" t="s">
        <v>20</v>
      </c>
      <c r="B11" s="15">
        <f>ROUND([1]FR111千元彙總轉出!B12/1000,0)</f>
        <v>2370452</v>
      </c>
      <c r="C11" s="15">
        <f>ROUND([1]FR111千元彙總轉出!C12/1000,0)</f>
        <v>8231</v>
      </c>
      <c r="D11" s="15">
        <f>ROUND([1]FR111千元彙總轉出!D12/1000,0)</f>
        <v>1749935</v>
      </c>
      <c r="E11" s="15">
        <f>ROUND(([1]FR111千元彙總轉出!E12+[1]FR111千元彙總轉出!F12)/1000,0)</f>
        <v>3310</v>
      </c>
      <c r="F11" s="15">
        <f>ROUND([1]FR111千元彙總轉出!G12/1000,0)</f>
        <v>20943</v>
      </c>
      <c r="G11" s="15">
        <f>ROUND([1]FR111千元彙總轉出!I12/1000,0)</f>
        <v>198260</v>
      </c>
      <c r="H11" s="16">
        <f>[1]FR111千元彙總轉出!J12</f>
        <v>0.19</v>
      </c>
      <c r="I11" s="16">
        <f>[1]FR111千元彙總轉出!K12</f>
        <v>632.70000000000005</v>
      </c>
    </row>
    <row r="12" spans="1:9" ht="25.05" customHeight="1" x14ac:dyDescent="0.25">
      <c r="A12" s="14" t="s">
        <v>21</v>
      </c>
      <c r="B12" s="15">
        <f>ROUND([1]FR111千元彙總轉出!B13/1000,0)</f>
        <v>1812387</v>
      </c>
      <c r="C12" s="15">
        <f>ROUND([1]FR111千元彙總轉出!C13/1000,0)</f>
        <v>5877</v>
      </c>
      <c r="D12" s="15">
        <f>ROUND([1]FR111千元彙總轉出!D13/1000,0)</f>
        <v>1465107</v>
      </c>
      <c r="E12" s="15">
        <f>ROUND(([1]FR111千元彙總轉出!E13+[1]FR111千元彙總轉出!F13)/1000,0)</f>
        <v>6354</v>
      </c>
      <c r="F12" s="15">
        <f>ROUND([1]FR111千元彙總轉出!G13/1000,0)</f>
        <v>17942</v>
      </c>
      <c r="G12" s="15">
        <f>ROUND([1]FR111千元彙總轉出!I13/1000,0)</f>
        <v>162870</v>
      </c>
      <c r="H12" s="16">
        <f>[1]FR111千元彙總轉出!J13</f>
        <v>0.43</v>
      </c>
      <c r="I12" s="16">
        <f>[1]FR111千元彙總轉出!K13</f>
        <v>282.39999999999998</v>
      </c>
    </row>
    <row r="13" spans="1:9" ht="25.05" customHeight="1" x14ac:dyDescent="0.25">
      <c r="A13" s="14" t="s">
        <v>22</v>
      </c>
      <c r="B13" s="15">
        <f>ROUND([1]FR111千元彙總轉出!B14/1000,0)</f>
        <v>1037363</v>
      </c>
      <c r="C13" s="15">
        <f>ROUND([1]FR111千元彙總轉出!C14/1000,0)</f>
        <v>8961</v>
      </c>
      <c r="D13" s="15">
        <f>ROUND([1]FR111千元彙總轉出!D14/1000,0)</f>
        <v>772424</v>
      </c>
      <c r="E13" s="15">
        <f>ROUND(([1]FR111千元彙總轉出!E14+[1]FR111千元彙總轉出!F14)/1000,0)</f>
        <v>1599</v>
      </c>
      <c r="F13" s="15">
        <f>ROUND([1]FR111千元彙總轉出!G14/1000,0)</f>
        <v>9748</v>
      </c>
      <c r="G13" s="15">
        <f>ROUND([1]FR111千元彙總轉出!I14/1000,0)</f>
        <v>150135</v>
      </c>
      <c r="H13" s="16">
        <f>[1]FR111千元彙總轉出!J14</f>
        <v>0.21</v>
      </c>
      <c r="I13" s="16">
        <f>[1]FR111千元彙總轉出!K14</f>
        <v>609.71</v>
      </c>
    </row>
    <row r="14" spans="1:9" ht="25.05" customHeight="1" x14ac:dyDescent="0.25">
      <c r="A14" s="14" t="s">
        <v>23</v>
      </c>
      <c r="B14" s="15">
        <f>ROUND([1]FR111千元彙總轉出!B15/1000,0)</f>
        <v>2030605</v>
      </c>
      <c r="C14" s="15">
        <f>ROUND([1]FR111千元彙總轉出!C15/1000,0)</f>
        <v>13847</v>
      </c>
      <c r="D14" s="15">
        <f>ROUND([1]FR111千元彙總轉出!D15/1000,0)</f>
        <v>1399550</v>
      </c>
      <c r="E14" s="15">
        <f>ROUND(([1]FR111千元彙總轉出!E15+[1]FR111千元彙總轉出!F15)/1000,0)</f>
        <v>2547</v>
      </c>
      <c r="F14" s="15">
        <f>ROUND([1]FR111千元彙總轉出!G15/1000,0)</f>
        <v>18042</v>
      </c>
      <c r="G14" s="15">
        <f>ROUND([1]FR111千元彙總轉出!I15/1000,0)</f>
        <v>204850</v>
      </c>
      <c r="H14" s="16">
        <f>[1]FR111千元彙總轉出!J15</f>
        <v>0.18</v>
      </c>
      <c r="I14" s="16">
        <f>[1]FR111千元彙總轉出!K15</f>
        <v>708.39</v>
      </c>
    </row>
    <row r="15" spans="1:9" ht="25.05" customHeight="1" x14ac:dyDescent="0.25">
      <c r="A15" s="14" t="s">
        <v>24</v>
      </c>
      <c r="B15" s="15">
        <f>ROUND([1]FR111千元彙總轉出!B16/1000,0)</f>
        <v>2432818</v>
      </c>
      <c r="C15" s="15">
        <f>ROUND([1]FR111千元彙總轉出!C16/1000,0)</f>
        <v>17889</v>
      </c>
      <c r="D15" s="15">
        <f>ROUND([1]FR111千元彙總轉出!D16/1000,0)</f>
        <v>1561286</v>
      </c>
      <c r="E15" s="15">
        <f>ROUND(([1]FR111千元彙總轉出!E16+[1]FR111千元彙總轉出!F16)/1000,0)</f>
        <v>2939</v>
      </c>
      <c r="F15" s="15">
        <f>ROUND([1]FR111千元彙總轉出!G16/1000,0)</f>
        <v>26811</v>
      </c>
      <c r="G15" s="15">
        <f>ROUND([1]FR111千元彙總轉出!I16/1000,0)</f>
        <v>233202</v>
      </c>
      <c r="H15" s="16">
        <f>[1]FR111千元彙總轉出!J16</f>
        <v>0.19</v>
      </c>
      <c r="I15" s="16">
        <f>[1]FR111千元彙總轉出!K16</f>
        <v>912.14</v>
      </c>
    </row>
    <row r="16" spans="1:9" ht="25.05" customHeight="1" x14ac:dyDescent="0.25">
      <c r="A16" s="14" t="s">
        <v>25</v>
      </c>
      <c r="B16" s="15">
        <f>ROUND([1]FR111千元彙總轉出!B17/1000,0)</f>
        <v>0</v>
      </c>
      <c r="C16" s="15">
        <f>ROUND([1]FR111千元彙總轉出!C17/1000,0)</f>
        <v>478</v>
      </c>
      <c r="D16" s="15">
        <f>ROUND([1]FR111千元彙總轉出!D17/1000,0)</f>
        <v>139755</v>
      </c>
      <c r="E16" s="15">
        <f>ROUND(([1]FR111千元彙總轉出!E17+[1]FR111千元彙總轉出!F17)/1000,0)</f>
        <v>11</v>
      </c>
      <c r="F16" s="15">
        <f>ROUND([1]FR111千元彙總轉出!G17/1000,0)</f>
        <v>1921</v>
      </c>
      <c r="G16" s="15">
        <f>ROUND([1]FR111千元彙總轉出!I17/1000,0)</f>
        <v>35008</v>
      </c>
      <c r="H16" s="16">
        <f>[1]FR111千元彙總轉出!J17</f>
        <v>0.01</v>
      </c>
      <c r="I16" s="16">
        <f>[1]FR111千元彙總轉出!K17</f>
        <v>17017.78</v>
      </c>
    </row>
    <row r="17" spans="1:9" ht="25.05" customHeight="1" x14ac:dyDescent="0.25">
      <c r="A17" s="14" t="s">
        <v>26</v>
      </c>
      <c r="B17" s="15">
        <f>ROUND([1]FR111千元彙總轉出!B18/1000,0)</f>
        <v>223847</v>
      </c>
      <c r="C17" s="15">
        <f>ROUND([1]FR111千元彙總轉出!C18/1000,0)</f>
        <v>532</v>
      </c>
      <c r="D17" s="15">
        <f>ROUND([1]FR111千元彙總轉出!D18/1000,0)</f>
        <v>176657</v>
      </c>
      <c r="E17" s="15">
        <f>ROUND(([1]FR111千元彙總轉出!E18+[1]FR111千元彙總轉出!F18)/1000,0)</f>
        <v>543</v>
      </c>
      <c r="F17" s="15">
        <f>ROUND([1]FR111千元彙總轉出!G18/1000,0)</f>
        <v>2081</v>
      </c>
      <c r="G17" s="15">
        <f>ROUND([1]FR111千元彙總轉出!I18/1000,0)</f>
        <v>16109</v>
      </c>
      <c r="H17" s="16">
        <f>[1]FR111千元彙總轉出!J18</f>
        <v>0.31</v>
      </c>
      <c r="I17" s="16">
        <f>[1]FR111千元彙總轉出!K18</f>
        <v>383.11</v>
      </c>
    </row>
    <row r="18" spans="1:9" ht="25.05" customHeight="1" x14ac:dyDescent="0.25">
      <c r="A18" s="14" t="s">
        <v>27</v>
      </c>
      <c r="B18" s="15">
        <f>ROUND([1]FR111千元彙總轉出!B19/1000,0)</f>
        <v>2480018</v>
      </c>
      <c r="C18" s="15">
        <f>ROUND([1]FR111千元彙總轉出!C19/1000,0)</f>
        <v>13403</v>
      </c>
      <c r="D18" s="15">
        <f>ROUND([1]FR111千元彙總轉出!D19/1000,0)</f>
        <v>1899021</v>
      </c>
      <c r="E18" s="15">
        <f>ROUND(([1]FR111千元彙總轉出!E19+[1]FR111千元彙總轉出!F19)/1000,0)</f>
        <v>5066</v>
      </c>
      <c r="F18" s="15">
        <f>ROUND([1]FR111千元彙總轉出!G19/1000,0)</f>
        <v>31025</v>
      </c>
      <c r="G18" s="15">
        <f>ROUND([1]FR111千元彙總轉出!I19/1000,0)</f>
        <v>286264</v>
      </c>
      <c r="H18" s="16">
        <f>[1]FR111千元彙總轉出!J19</f>
        <v>0.27</v>
      </c>
      <c r="I18" s="16">
        <f>[1]FR111千元彙總轉出!K19</f>
        <v>612.46</v>
      </c>
    </row>
    <row r="19" spans="1:9" ht="25.05" customHeight="1" x14ac:dyDescent="0.25">
      <c r="A19" s="14" t="s">
        <v>28</v>
      </c>
      <c r="B19" s="15">
        <f>ROUND([1]FR111千元彙總轉出!B20/1000,0)</f>
        <v>661867</v>
      </c>
      <c r="C19" s="15">
        <f>ROUND([1]FR111千元彙總轉出!C20/1000,0)</f>
        <v>6788</v>
      </c>
      <c r="D19" s="15">
        <f>ROUND([1]FR111千元彙總轉出!D20/1000,0)</f>
        <v>314423</v>
      </c>
      <c r="E19" s="15">
        <f>ROUND(([1]FR111千元彙總轉出!E20+[1]FR111千元彙總轉出!F20)/1000,0)</f>
        <v>1309</v>
      </c>
      <c r="F19" s="15">
        <f>ROUND([1]FR111千元彙總轉出!G20/1000,0)</f>
        <v>5730</v>
      </c>
      <c r="G19" s="15">
        <f>ROUND([1]FR111千元彙總轉出!I20/1000,0)</f>
        <v>102228</v>
      </c>
      <c r="H19" s="16">
        <f>[1]FR111千元彙總轉出!J20</f>
        <v>0.42</v>
      </c>
      <c r="I19" s="16">
        <f>[1]FR111千元彙總轉出!K20</f>
        <v>437.79</v>
      </c>
    </row>
    <row r="20" spans="1:9" ht="25.05" customHeight="1" x14ac:dyDescent="0.25">
      <c r="A20" s="14" t="s">
        <v>57</v>
      </c>
      <c r="B20" s="15">
        <f>ROUND([1]FR111千元彙總轉出!B21/1000,0)</f>
        <v>253213</v>
      </c>
      <c r="C20" s="15">
        <f>ROUND([1]FR111千元彙總轉出!C21/1000,0)</f>
        <v>670</v>
      </c>
      <c r="D20" s="15">
        <f>ROUND([1]FR111千元彙總轉出!D21/1000,0)</f>
        <v>175558</v>
      </c>
      <c r="E20" s="15">
        <f>ROUND(([1]FR111千元彙總轉出!E21+[1]FR111千元彙總轉出!F21)/1000,0)</f>
        <v>1242</v>
      </c>
      <c r="F20" s="15">
        <f>ROUND([1]FR111千元彙總轉出!G21/1000,0)</f>
        <v>2437</v>
      </c>
      <c r="G20" s="15">
        <f>ROUND([1]FR111千元彙總轉出!I21/1000,0)</f>
        <v>33001</v>
      </c>
      <c r="H20" s="16">
        <f>[1]FR111千元彙總轉出!J21</f>
        <v>0.71</v>
      </c>
      <c r="I20" s="16">
        <f>[1]FR111千元彙總轉出!K21</f>
        <v>196.16</v>
      </c>
    </row>
    <row r="21" spans="1:9" ht="25.05" customHeight="1" x14ac:dyDescent="0.25">
      <c r="A21" s="14" t="s">
        <v>29</v>
      </c>
      <c r="B21" s="15">
        <f>ROUND([1]FR111千元彙總轉出!B22/1000,0)</f>
        <v>1435658</v>
      </c>
      <c r="C21" s="15">
        <f>ROUND([1]FR111千元彙總轉出!C22/1000,0)</f>
        <v>2904</v>
      </c>
      <c r="D21" s="15">
        <f>ROUND([1]FR111千元彙總轉出!D22/1000,0)</f>
        <v>1182949</v>
      </c>
      <c r="E21" s="15">
        <f>ROUND(([1]FR111千元彙總轉出!E22+[1]FR111千元彙總轉出!F22)/1000,0)</f>
        <v>5516</v>
      </c>
      <c r="F21" s="15">
        <f>ROUND([1]FR111千元彙總轉出!G22/1000,0)</f>
        <v>14884</v>
      </c>
      <c r="G21" s="15">
        <f>ROUND([1]FR111千元彙總轉出!I22/1000,0)</f>
        <v>96889</v>
      </c>
      <c r="H21" s="16">
        <f>[1]FR111千元彙總轉出!J22</f>
        <v>0.47</v>
      </c>
      <c r="I21" s="16">
        <f>[1]FR111千元彙總轉出!K22</f>
        <v>269.82</v>
      </c>
    </row>
    <row r="22" spans="1:9" ht="25.05" customHeight="1" x14ac:dyDescent="0.25">
      <c r="A22" s="14" t="s">
        <v>30</v>
      </c>
      <c r="B22" s="15">
        <f>ROUND([1]FR111千元彙總轉出!B23/1000,0)</f>
        <v>550529</v>
      </c>
      <c r="C22" s="15">
        <f>ROUND([1]FR111千元彙總轉出!C23/1000,0)</f>
        <v>2145</v>
      </c>
      <c r="D22" s="15">
        <f>ROUND([1]FR111千元彙總轉出!D23/1000,0)</f>
        <v>290973</v>
      </c>
      <c r="E22" s="15">
        <f>ROUND(([1]FR111千元彙總轉出!E23+[1]FR111千元彙總轉出!F23)/1000,0)</f>
        <v>299</v>
      </c>
      <c r="F22" s="15">
        <f>ROUND([1]FR111千元彙總轉出!G23/1000,0)</f>
        <v>4787</v>
      </c>
      <c r="G22" s="15">
        <f>ROUND([1]FR111千元彙總轉出!I23/1000,0)</f>
        <v>46025</v>
      </c>
      <c r="H22" s="16">
        <f>[1]FR111千元彙總轉出!J23</f>
        <v>0.1</v>
      </c>
      <c r="I22" s="16">
        <f>[1]FR111千元彙總轉出!K23</f>
        <v>1602.23</v>
      </c>
    </row>
    <row r="23" spans="1:9" ht="25.05" customHeight="1" x14ac:dyDescent="0.25">
      <c r="A23" s="14" t="s">
        <v>31</v>
      </c>
      <c r="B23" s="15">
        <f>ROUND([1]FR111千元彙總轉出!B24/1000,0)</f>
        <v>620543</v>
      </c>
      <c r="C23" s="15">
        <f>ROUND([1]FR111千元彙總轉出!C24/1000,0)</f>
        <v>2612</v>
      </c>
      <c r="D23" s="15">
        <f>ROUND([1]FR111千元彙總轉出!D24/1000,0)</f>
        <v>455284</v>
      </c>
      <c r="E23" s="15">
        <f>ROUND(([1]FR111千元彙總轉出!E24+[1]FR111千元彙總轉出!F24)/1000,0)</f>
        <v>2132</v>
      </c>
      <c r="F23" s="15">
        <f>ROUND([1]FR111千元彙總轉出!G24/1000,0)</f>
        <v>6671</v>
      </c>
      <c r="G23" s="15">
        <f>ROUND([1]FR111千元彙總轉出!I24/1000,0)</f>
        <v>52705</v>
      </c>
      <c r="H23" s="16">
        <f>[1]FR111千元彙總轉出!J24</f>
        <v>0.47</v>
      </c>
      <c r="I23" s="16">
        <f>[1]FR111千元彙總轉出!K24</f>
        <v>312.86</v>
      </c>
    </row>
    <row r="24" spans="1:9" ht="25.05" customHeight="1" x14ac:dyDescent="0.25">
      <c r="A24" s="14" t="s">
        <v>32</v>
      </c>
      <c r="B24" s="15">
        <f>ROUND([1]FR111千元彙總轉出!B25/1000,0)</f>
        <v>207481</v>
      </c>
      <c r="C24" s="15">
        <f>ROUND([1]FR111千元彙總轉出!C25/1000,0)</f>
        <v>3007</v>
      </c>
      <c r="D24" s="15">
        <f>ROUND([1]FR111千元彙總轉出!D25/1000,0)</f>
        <v>168174</v>
      </c>
      <c r="E24" s="15">
        <f>ROUND(([1]FR111千元彙總轉出!E25+[1]FR111千元彙總轉出!F25)/1000,0)</f>
        <v>20</v>
      </c>
      <c r="F24" s="15">
        <f>ROUND([1]FR111千元彙總轉出!G25/1000,0)</f>
        <v>2545</v>
      </c>
      <c r="G24" s="15">
        <f>ROUND([1]FR111千元彙總轉出!I25/1000,0)</f>
        <v>42243</v>
      </c>
      <c r="H24" s="16">
        <f>[1]FR111千元彙總轉出!J25</f>
        <v>0.01</v>
      </c>
      <c r="I24" s="16">
        <f>[1]FR111千元彙總轉出!K25</f>
        <v>12531.28</v>
      </c>
    </row>
    <row r="25" spans="1:9" ht="25.05" customHeight="1" x14ac:dyDescent="0.25">
      <c r="A25" s="14" t="s">
        <v>33</v>
      </c>
      <c r="B25" s="15">
        <f>ROUND([1]FR111千元彙總轉出!B26/1000,0)</f>
        <v>449047</v>
      </c>
      <c r="C25" s="15">
        <f>ROUND([1]FR111千元彙總轉出!C26/1000,0)</f>
        <v>2886</v>
      </c>
      <c r="D25" s="15">
        <f>ROUND([1]FR111千元彙總轉出!D26/1000,0)</f>
        <v>253970</v>
      </c>
      <c r="E25" s="15">
        <f>ROUND(([1]FR111千元彙總轉出!E26+[1]FR111千元彙總轉出!F26)/1000,0)</f>
        <v>73</v>
      </c>
      <c r="F25" s="15">
        <f>ROUND([1]FR111千元彙總轉出!G26/1000,0)</f>
        <v>3302</v>
      </c>
      <c r="G25" s="15">
        <f>ROUND([1]FR111千元彙總轉出!I26/1000,0)</f>
        <v>50153</v>
      </c>
      <c r="H25" s="16">
        <f>[1]FR111千元彙總轉出!J26</f>
        <v>0.03</v>
      </c>
      <c r="I25" s="16">
        <f>[1]FR111千元彙總轉出!K26</f>
        <v>4537.91</v>
      </c>
    </row>
    <row r="26" spans="1:9" ht="25.05" customHeight="1" x14ac:dyDescent="0.25">
      <c r="A26" s="14" t="s">
        <v>58</v>
      </c>
      <c r="B26" s="15">
        <f>ROUND([1]FR111千元彙總轉出!B27/1000,0)</f>
        <v>70737</v>
      </c>
      <c r="C26" s="15">
        <f>ROUND([1]FR111千元彙總轉出!C27/1000,0)</f>
        <v>106</v>
      </c>
      <c r="D26" s="15">
        <f>ROUND([1]FR111千元彙總轉出!D27/1000,0)</f>
        <v>50851</v>
      </c>
      <c r="E26" s="15">
        <f>ROUND(([1]FR111千元彙總轉出!E27+[1]FR111千元彙總轉出!F27)/1000,0)</f>
        <v>132</v>
      </c>
      <c r="F26" s="15">
        <f>ROUND([1]FR111千元彙總轉出!G27/1000,0)</f>
        <v>581</v>
      </c>
      <c r="G26" s="15">
        <f>ROUND([1]FR111千元彙總轉出!I27/1000,0)</f>
        <v>5494</v>
      </c>
      <c r="H26" s="16">
        <f>[1]FR111千元彙總轉出!J27</f>
        <v>0.26</v>
      </c>
      <c r="I26" s="16">
        <f>[1]FR111千元彙總轉出!K27</f>
        <v>439.62</v>
      </c>
    </row>
    <row r="27" spans="1:9" ht="25.05" customHeight="1" x14ac:dyDescent="0.25">
      <c r="A27" s="14" t="s">
        <v>34</v>
      </c>
      <c r="B27" s="15">
        <f>ROUND([1]FR111千元彙總轉出!B36/1000,0)</f>
        <v>131586</v>
      </c>
      <c r="C27" s="15">
        <f>ROUND([1]FR111千元彙總轉出!C36/1000,0)</f>
        <v>198</v>
      </c>
      <c r="D27" s="15">
        <f>ROUND([1]FR111千元彙總轉出!D36/1000,0)</f>
        <v>87244</v>
      </c>
      <c r="E27" s="15">
        <f>ROUND(([1]FR111千元彙總轉出!E36+[1]FR111千元彙總轉出!F36)/1000,0)</f>
        <v>218</v>
      </c>
      <c r="F27" s="15">
        <f>ROUND([1]FR111千元彙總轉出!G36/1000,0)</f>
        <v>1194</v>
      </c>
      <c r="G27" s="15">
        <f>ROUND([1]FR111千元彙總轉出!I36/1000,0)</f>
        <v>10173</v>
      </c>
      <c r="H27" s="16">
        <f>[1]FR111千元彙總轉出!J36</f>
        <v>0.25</v>
      </c>
      <c r="I27" s="16">
        <f>[1]FR111千元彙總轉出!K36</f>
        <v>548.52</v>
      </c>
    </row>
    <row r="28" spans="1:9" ht="25.05" customHeight="1" x14ac:dyDescent="0.25">
      <c r="A28" s="14" t="s">
        <v>35</v>
      </c>
      <c r="B28" s="15">
        <f>ROUND([1]FR111千元彙總轉出!B37/1000,0)</f>
        <v>878849</v>
      </c>
      <c r="C28" s="15">
        <f>ROUND([1]FR111千元彙總轉出!C37/1000,0)</f>
        <v>4180</v>
      </c>
      <c r="D28" s="15">
        <f>ROUND([1]FR111千元彙總轉出!D37/1000,0)</f>
        <v>625023</v>
      </c>
      <c r="E28" s="15">
        <f>ROUND(([1]FR111千元彙總轉出!E37+[1]FR111千元彙總轉出!F37)/1000,0)</f>
        <v>1202</v>
      </c>
      <c r="F28" s="15">
        <f>ROUND([1]FR111千元彙總轉出!G37/1000,0)</f>
        <v>8023</v>
      </c>
      <c r="G28" s="15">
        <f>ROUND([1]FR111千元彙總轉出!I37/1000,0)</f>
        <v>67982</v>
      </c>
      <c r="H28" s="16">
        <f>[1]FR111千元彙總轉出!J37</f>
        <v>0.19</v>
      </c>
      <c r="I28" s="16">
        <f>[1]FR111千元彙總轉出!K37</f>
        <v>667.72</v>
      </c>
    </row>
    <row r="29" spans="1:9" ht="25.05" customHeight="1" x14ac:dyDescent="0.25">
      <c r="A29" s="14" t="s">
        <v>36</v>
      </c>
      <c r="B29" s="15">
        <f>ROUND([1]FR111千元彙總轉出!B38/1000,0)</f>
        <v>494817</v>
      </c>
      <c r="C29" s="15">
        <f>ROUND([1]FR111千元彙總轉出!C38/1000,0)</f>
        <v>2520</v>
      </c>
      <c r="D29" s="15">
        <f>ROUND([1]FR111千元彙總轉出!D38/1000,0)</f>
        <v>366053</v>
      </c>
      <c r="E29" s="15">
        <f>ROUND(([1]FR111千元彙總轉出!E38+[1]FR111千元彙總轉出!F38)/1000,0)</f>
        <v>1392</v>
      </c>
      <c r="F29" s="15">
        <f>ROUND([1]FR111千元彙總轉出!G38/1000,0)</f>
        <v>4415</v>
      </c>
      <c r="G29" s="15">
        <f>ROUND([1]FR111千元彙總轉出!I38/1000,0)</f>
        <v>34959</v>
      </c>
      <c r="H29" s="16">
        <f>[1]FR111千元彙總轉出!J38</f>
        <v>0.38</v>
      </c>
      <c r="I29" s="16">
        <f>[1]FR111千元彙總轉出!K38</f>
        <v>317.20999999999998</v>
      </c>
    </row>
    <row r="30" spans="1:9" ht="25.05" customHeight="1" x14ac:dyDescent="0.25">
      <c r="A30" s="14" t="s">
        <v>37</v>
      </c>
      <c r="B30" s="15">
        <f>ROUND([1]FR111千元彙總轉出!B39/1000,0)</f>
        <v>224832</v>
      </c>
      <c r="C30" s="15">
        <f>ROUND([1]FR111千元彙總轉出!C39/1000,0)</f>
        <v>635</v>
      </c>
      <c r="D30" s="15">
        <f>ROUND([1]FR111千元彙總轉出!D39/1000,0)</f>
        <v>166832</v>
      </c>
      <c r="E30" s="15">
        <f>ROUND(([1]FR111千元彙總轉出!E39+[1]FR111千元彙總轉出!F39)/1000,0)</f>
        <v>788</v>
      </c>
      <c r="F30" s="15">
        <f>ROUND([1]FR111千元彙總轉出!G39/1000,0)</f>
        <v>2089</v>
      </c>
      <c r="G30" s="15">
        <f>ROUND([1]FR111千元彙總轉出!I39/1000,0)</f>
        <v>17205</v>
      </c>
      <c r="H30" s="16">
        <f>[1]FR111千元彙總轉出!J39</f>
        <v>0.47</v>
      </c>
      <c r="I30" s="16">
        <f>[1]FR111千元彙總轉出!K39</f>
        <v>265.07</v>
      </c>
    </row>
    <row r="31" spans="1:9" ht="25.05" customHeight="1" x14ac:dyDescent="0.25">
      <c r="A31" s="14" t="s">
        <v>38</v>
      </c>
      <c r="B31" s="15">
        <f>ROUND([1]FR111千元彙總轉出!B40/1000,0)</f>
        <v>154173</v>
      </c>
      <c r="C31" s="15">
        <f>ROUND([1]FR111千元彙總轉出!C40/1000,0)</f>
        <v>516</v>
      </c>
      <c r="D31" s="15">
        <f>ROUND([1]FR111千元彙總轉出!D40/1000,0)</f>
        <v>116274</v>
      </c>
      <c r="E31" s="15">
        <f>ROUND(([1]FR111千元彙總轉出!E40+[1]FR111千元彙總轉出!F40)/1000,0)</f>
        <v>344</v>
      </c>
      <c r="F31" s="15">
        <f>ROUND([1]FR111千元彙總轉出!G40/1000,0)</f>
        <v>1715</v>
      </c>
      <c r="G31" s="15">
        <f>ROUND([1]FR111千元彙總轉出!I40/1000,0)</f>
        <v>11741</v>
      </c>
      <c r="H31" s="16">
        <f>[1]FR111千元彙總轉出!J40</f>
        <v>0.3</v>
      </c>
      <c r="I31" s="16">
        <f>[1]FR111千元彙總轉出!K40</f>
        <v>499.3</v>
      </c>
    </row>
    <row r="32" spans="1:9" ht="25.05" customHeight="1" x14ac:dyDescent="0.25">
      <c r="A32" s="14" t="s">
        <v>39</v>
      </c>
      <c r="B32" s="15">
        <f>ROUND([1]FR111千元彙總轉出!B41/1000,0)</f>
        <v>572232</v>
      </c>
      <c r="C32" s="15">
        <f>ROUND([1]FR111千元彙總轉出!C41/1000,0)</f>
        <v>2146</v>
      </c>
      <c r="D32" s="15">
        <f>ROUND([1]FR111千元彙總轉出!D41/1000,0)</f>
        <v>406967</v>
      </c>
      <c r="E32" s="15">
        <f>ROUND(([1]FR111千元彙總轉出!E41+[1]FR111千元彙總轉出!F41)/1000,0)</f>
        <v>601</v>
      </c>
      <c r="F32" s="15">
        <f>ROUND([1]FR111千元彙總轉出!G41/1000,0)</f>
        <v>4655</v>
      </c>
      <c r="G32" s="15">
        <f>ROUND([1]FR111千元彙總轉出!I41/1000,0)</f>
        <v>57371</v>
      </c>
      <c r="H32" s="16">
        <f>[1]FR111千元彙總轉出!J41</f>
        <v>0.15</v>
      </c>
      <c r="I32" s="16">
        <f>[1]FR111千元彙總轉出!K41</f>
        <v>774.16</v>
      </c>
    </row>
    <row r="33" spans="1:12" ht="25.05" customHeight="1" x14ac:dyDescent="0.25">
      <c r="A33" s="14" t="s">
        <v>40</v>
      </c>
      <c r="B33" s="15">
        <f>ROUND([1]FR111千元彙總轉出!B42/1000,0)</f>
        <v>528105</v>
      </c>
      <c r="C33" s="15">
        <f>ROUND([1]FR111千元彙總轉出!C42/1000,0)</f>
        <v>2161</v>
      </c>
      <c r="D33" s="15">
        <f>ROUND([1]FR111千元彙總轉出!D42/1000,0)</f>
        <v>400648</v>
      </c>
      <c r="E33" s="15">
        <f>ROUND(([1]FR111千元彙總轉出!E42+[1]FR111千元彙總轉出!F42)/1000,0)</f>
        <v>1601</v>
      </c>
      <c r="F33" s="15">
        <f>ROUND([1]FR111千元彙總轉出!G42/1000,0)</f>
        <v>5591</v>
      </c>
      <c r="G33" s="15">
        <f>ROUND([1]FR111千元彙總轉出!I42/1000,0)</f>
        <v>48131</v>
      </c>
      <c r="H33" s="16">
        <f>[1]FR111千元彙總轉出!J42</f>
        <v>0.4</v>
      </c>
      <c r="I33" s="16">
        <f>[1]FR111千元彙總轉出!K42</f>
        <v>349.21</v>
      </c>
    </row>
    <row r="34" spans="1:12" ht="25.05" customHeight="1" x14ac:dyDescent="0.25">
      <c r="A34" s="14" t="s">
        <v>41</v>
      </c>
      <c r="B34" s="15">
        <f>ROUND([1]FR111千元彙總轉出!B43/1000,0)</f>
        <v>1188111</v>
      </c>
      <c r="C34" s="15">
        <f>ROUND([1]FR111千元彙總轉出!C43/1000,0)</f>
        <v>6364</v>
      </c>
      <c r="D34" s="15">
        <f>ROUND([1]FR111千元彙總轉出!D43/1000,0)</f>
        <v>763180</v>
      </c>
      <c r="E34" s="15">
        <f>ROUND(([1]FR111千元彙總轉出!E43+[1]FR111千元彙總轉出!F43)/1000,0)</f>
        <v>1047</v>
      </c>
      <c r="F34" s="15">
        <f>ROUND([1]FR111千元彙總轉出!G43/1000,0)</f>
        <v>11503</v>
      </c>
      <c r="G34" s="15">
        <f>ROUND([1]FR111千元彙總轉出!I43/1000,0)</f>
        <v>122387</v>
      </c>
      <c r="H34" s="16">
        <f>[1]FR111千元彙總轉出!J43</f>
        <v>0.14000000000000001</v>
      </c>
      <c r="I34" s="16">
        <f>[1]FR111千元彙總轉出!K43</f>
        <v>1099</v>
      </c>
    </row>
    <row r="35" spans="1:12" ht="25.05" customHeight="1" x14ac:dyDescent="0.25">
      <c r="A35" s="14" t="s">
        <v>42</v>
      </c>
      <c r="B35" s="15">
        <f>ROUND([1]FR111千元彙總轉出!B44/1000,0)</f>
        <v>1543353</v>
      </c>
      <c r="C35" s="15">
        <f>ROUND([1]FR111千元彙總轉出!C44/1000,0)</f>
        <v>6498</v>
      </c>
      <c r="D35" s="15">
        <f>ROUND([1]FR111千元彙總轉出!D44/1000,0)</f>
        <v>1140596</v>
      </c>
      <c r="E35" s="15">
        <f>ROUND(([1]FR111千元彙總轉出!E44+[1]FR111千元彙總轉出!F44)/1000,0)</f>
        <v>1756</v>
      </c>
      <c r="F35" s="15">
        <f>ROUND([1]FR111千元彙總轉出!G44/1000,0)</f>
        <v>14465</v>
      </c>
      <c r="G35" s="15">
        <f>ROUND([1]FR111千元彙總轉出!I44/1000,0)</f>
        <v>135042</v>
      </c>
      <c r="H35" s="16">
        <f>[1]FR111千元彙總轉出!J44</f>
        <v>0.15</v>
      </c>
      <c r="I35" s="16">
        <f>[1]FR111千元彙總轉出!K44</f>
        <v>823.8</v>
      </c>
    </row>
    <row r="36" spans="1:12" ht="25.05" customHeight="1" x14ac:dyDescent="0.25">
      <c r="A36" s="14" t="s">
        <v>43</v>
      </c>
      <c r="B36" s="15">
        <f>ROUND([1]FR111千元彙總轉出!B45/1000,0)</f>
        <v>2203599</v>
      </c>
      <c r="C36" s="15">
        <f>ROUND([1]FR111千元彙總轉出!C45/1000,0)</f>
        <v>12487</v>
      </c>
      <c r="D36" s="15">
        <f>ROUND([1]FR111千元彙總轉出!D45/1000,0)</f>
        <v>1536966</v>
      </c>
      <c r="E36" s="15">
        <f>ROUND(([1]FR111千元彙總轉出!E45+[1]FR111千元彙總轉出!F45)/1000,0)</f>
        <v>3043</v>
      </c>
      <c r="F36" s="15">
        <f>ROUND([1]FR111千元彙總轉出!G45/1000,0)</f>
        <v>18845</v>
      </c>
      <c r="G36" s="15">
        <f>ROUND([1]FR111千元彙總轉出!I45/1000,0)</f>
        <v>172144</v>
      </c>
      <c r="H36" s="16">
        <f>[1]FR111千元彙總轉出!J45</f>
        <v>0.2</v>
      </c>
      <c r="I36" s="16">
        <f>[1]FR111千元彙總轉出!K45</f>
        <v>619.19000000000005</v>
      </c>
    </row>
    <row r="37" spans="1:12" ht="25.05" customHeight="1" x14ac:dyDescent="0.25">
      <c r="A37" s="14" t="s">
        <v>44</v>
      </c>
      <c r="B37" s="15">
        <f>ROUND([1]FR111千元彙總轉出!B46/1000,0)</f>
        <v>487174</v>
      </c>
      <c r="C37" s="15">
        <f>ROUND([1]FR111千元彙總轉出!C46/1000,0)</f>
        <v>2572</v>
      </c>
      <c r="D37" s="15">
        <f>ROUND([1]FR111千元彙總轉出!D46/1000,0)</f>
        <v>366247</v>
      </c>
      <c r="E37" s="15">
        <f>ROUND(([1]FR111千元彙總轉出!E46+[1]FR111千元彙總轉出!F46)/1000,0)</f>
        <v>551</v>
      </c>
      <c r="F37" s="15">
        <f>ROUND([1]FR111千元彙總轉出!G46/1000,0)</f>
        <v>4714</v>
      </c>
      <c r="G37" s="15">
        <f>ROUND([1]FR111千元彙總轉出!I46/1000,0)</f>
        <v>63352</v>
      </c>
      <c r="H37" s="16">
        <f>[1]FR111千元彙總轉出!J46</f>
        <v>0.15</v>
      </c>
      <c r="I37" s="16">
        <f>[1]FR111千元彙總轉出!K46</f>
        <v>854.93</v>
      </c>
    </row>
    <row r="38" spans="1:12" ht="25.05" customHeight="1" x14ac:dyDescent="0.25">
      <c r="A38" s="14" t="s">
        <v>45</v>
      </c>
      <c r="B38" s="15">
        <f>ROUND([1]FR111千元彙總轉出!B47/1000,0)</f>
        <v>359187</v>
      </c>
      <c r="C38" s="15">
        <f>ROUND([1]FR111千元彙總轉出!C47/1000,0)</f>
        <v>477</v>
      </c>
      <c r="D38" s="15">
        <f>ROUND([1]FR111千元彙總轉出!D47/1000,0)</f>
        <v>268156</v>
      </c>
      <c r="E38" s="15">
        <f>ROUND(([1]FR111千元彙總轉出!E47+[1]FR111千元彙總轉出!F47)/1000,0)</f>
        <v>1458</v>
      </c>
      <c r="F38" s="15">
        <f>ROUND([1]FR111千元彙總轉出!G47/1000,0)</f>
        <v>3832</v>
      </c>
      <c r="G38" s="15">
        <f>ROUND([1]FR111千元彙總轉出!I47/1000,0)</f>
        <v>35339</v>
      </c>
      <c r="H38" s="16">
        <f>[1]FR111千元彙總轉出!J47</f>
        <v>0.54</v>
      </c>
      <c r="I38" s="16">
        <f>[1]FR111千元彙總轉出!K47</f>
        <v>262.83</v>
      </c>
    </row>
    <row r="39" spans="1:12" ht="25.05" customHeight="1" x14ac:dyDescent="0.25">
      <c r="A39" s="14" t="s">
        <v>46</v>
      </c>
      <c r="B39" s="15">
        <f>ROUND([1]FR111千元彙總轉出!B48/1000,0)</f>
        <v>1578014</v>
      </c>
      <c r="C39" s="15">
        <f>ROUND([1]FR111千元彙總轉出!C48/1000,0)</f>
        <v>8939</v>
      </c>
      <c r="D39" s="15">
        <f>ROUND([1]FR111千元彙總轉出!D48/1000,0)</f>
        <v>1232080</v>
      </c>
      <c r="E39" s="15">
        <f>ROUND(([1]FR111千元彙總轉出!E48+[1]FR111千元彙總轉出!F48)/1000,0)</f>
        <v>2029</v>
      </c>
      <c r="F39" s="15">
        <f>ROUND([1]FR111千元彙總轉出!G48/1000,0)</f>
        <v>16005</v>
      </c>
      <c r="G39" s="15">
        <f>ROUND([1]FR111千元彙總轉出!I48/1000,0)</f>
        <v>157381</v>
      </c>
      <c r="H39" s="16">
        <f>[1]FR111千元彙總轉出!J48</f>
        <v>0.16</v>
      </c>
      <c r="I39" s="16">
        <f>[1]FR111千元彙總轉出!K48</f>
        <v>788.93</v>
      </c>
    </row>
    <row r="40" spans="1:12" ht="25.05" customHeight="1" x14ac:dyDescent="0.25">
      <c r="A40" s="14" t="s">
        <v>47</v>
      </c>
      <c r="B40" s="15">
        <f>ROUND([1]FR111千元彙總轉出!B49/1000,0)</f>
        <v>235632</v>
      </c>
      <c r="C40" s="15">
        <f>ROUND([1]FR111千元彙總轉出!C49/1000,0)</f>
        <v>632</v>
      </c>
      <c r="D40" s="15">
        <f>ROUND([1]FR111千元彙總轉出!D49/1000,0)</f>
        <v>165116</v>
      </c>
      <c r="E40" s="15">
        <f>ROUND(([1]FR111千元彙總轉出!E49+[1]FR111千元彙總轉出!F49)/1000,0)</f>
        <v>439</v>
      </c>
      <c r="F40" s="15">
        <f>ROUND([1]FR111千元彙總轉出!G49/1000,0)</f>
        <v>2112</v>
      </c>
      <c r="G40" s="15">
        <f>ROUND([1]FR111千元彙總轉出!I49/1000,0)</f>
        <v>22585</v>
      </c>
      <c r="H40" s="16">
        <f>[1]FR111千元彙總轉出!J49</f>
        <v>0.27</v>
      </c>
      <c r="I40" s="16">
        <f>[1]FR111千元彙總轉出!K49</f>
        <v>481.52</v>
      </c>
    </row>
    <row r="41" spans="1:12" ht="25.05" customHeight="1" x14ac:dyDescent="0.25">
      <c r="A41" s="14" t="s">
        <v>48</v>
      </c>
      <c r="B41" s="15">
        <f>ROUND([1]FR111千元彙總轉出!B50/1000,0)</f>
        <v>269211</v>
      </c>
      <c r="C41" s="15">
        <f>ROUND([1]FR111千元彙總轉出!C50/1000,0)</f>
        <v>1565</v>
      </c>
      <c r="D41" s="15">
        <f>ROUND([1]FR111千元彙總轉出!D50/1000,0)</f>
        <v>199915</v>
      </c>
      <c r="E41" s="15">
        <f>ROUND(([1]FR111千元彙總轉出!E50+[1]FR111千元彙總轉出!F50)/1000,0)</f>
        <v>1156</v>
      </c>
      <c r="F41" s="15">
        <f>ROUND([1]FR111千元彙總轉出!G50/1000,0)</f>
        <v>2827</v>
      </c>
      <c r="G41" s="15">
        <f>ROUND([1]FR111千元彙總轉出!I50/1000,0)</f>
        <v>33687</v>
      </c>
      <c r="H41" s="16">
        <f>[1]FR111千元彙總轉出!J50</f>
        <v>0.57999999999999996</v>
      </c>
      <c r="I41" s="16">
        <f>[1]FR111千元彙總轉出!K50</f>
        <v>244.61</v>
      </c>
    </row>
    <row r="42" spans="1:12" ht="25.05" customHeight="1" x14ac:dyDescent="0.25">
      <c r="A42" s="14" t="s">
        <v>49</v>
      </c>
      <c r="B42" s="15">
        <f>ROUND([1]FR111千元彙總轉出!B51/1000,0)</f>
        <v>2897716</v>
      </c>
      <c r="C42" s="15">
        <f>ROUND([1]FR111千元彙總轉出!C51/1000,0)</f>
        <v>18879</v>
      </c>
      <c r="D42" s="15">
        <f>ROUND([1]FR111千元彙總轉出!D51/1000,0)</f>
        <v>1995428</v>
      </c>
      <c r="E42" s="15">
        <f>ROUND(([1]FR111千元彙總轉出!E51+[1]FR111千元彙總轉出!F51)/1000,0)</f>
        <v>4868</v>
      </c>
      <c r="F42" s="15">
        <f>ROUND([1]FR111千元彙總轉出!G51/1000,0)</f>
        <v>28083</v>
      </c>
      <c r="G42" s="15">
        <f>ROUND([1]FR111千元彙總轉出!I51/1000,0)</f>
        <v>301162</v>
      </c>
      <c r="H42" s="16">
        <f>[1]FR111千元彙總轉出!J51</f>
        <v>0.24</v>
      </c>
      <c r="I42" s="16">
        <f>[1]FR111千元彙總轉出!K51</f>
        <v>576.95000000000005</v>
      </c>
    </row>
    <row r="43" spans="1:12" ht="25.05" customHeight="1" x14ac:dyDescent="0.25">
      <c r="A43" s="17" t="s">
        <v>50</v>
      </c>
      <c r="B43" s="15">
        <f>ROUND([1]FR111千元彙總轉出!B52/1000,0)</f>
        <v>42716837</v>
      </c>
      <c r="C43" s="15">
        <f>ROUND([1]FR111千元彙總轉出!C52/1000,0)</f>
        <v>196408</v>
      </c>
      <c r="D43" s="15">
        <f>ROUND([1]FR111千元彙總轉出!D52/1000,0)</f>
        <v>30901193</v>
      </c>
      <c r="E43" s="15">
        <f>ROUND(([1]FR111千元彙總轉出!E52+[1]FR111千元彙總轉出!F52)/1000,0)</f>
        <v>77911</v>
      </c>
      <c r="F43" s="15">
        <f>ROUND([1]FR111千元彙總轉出!G52/1000,0)</f>
        <v>426012</v>
      </c>
      <c r="G43" s="15">
        <f>ROUND([1]FR111千元彙總轉出!I52/1000,0)</f>
        <v>4006632</v>
      </c>
      <c r="H43" s="16">
        <f>[1]FR111千元彙總轉出!J52</f>
        <v>0.25</v>
      </c>
      <c r="I43" s="16">
        <f>[1]FR111千元彙總轉出!K52</f>
        <v>546.79</v>
      </c>
    </row>
    <row r="44" spans="1:12" s="20" customFormat="1" ht="13.8" x14ac:dyDescent="0.3">
      <c r="A44" s="1" t="s">
        <v>51</v>
      </c>
      <c r="B44" s="2"/>
      <c r="C44" s="2"/>
      <c r="D44" s="2"/>
      <c r="E44" s="2"/>
      <c r="F44" s="2"/>
      <c r="G44" s="2"/>
      <c r="H44" s="3"/>
      <c r="I44" s="3"/>
      <c r="J44" s="2"/>
      <c r="K44" s="18"/>
      <c r="L44" s="19"/>
    </row>
    <row r="45" spans="1:12" s="1" customFormat="1" ht="13.8" x14ac:dyDescent="0.3">
      <c r="A45" s="1" t="s">
        <v>52</v>
      </c>
      <c r="B45" s="2"/>
      <c r="C45" s="2"/>
      <c r="D45" s="2"/>
      <c r="E45" s="2"/>
      <c r="F45" s="2"/>
      <c r="G45" s="2"/>
      <c r="H45" s="3"/>
      <c r="I45" s="3"/>
      <c r="J45" s="2"/>
      <c r="K45" s="2"/>
      <c r="L45" s="21"/>
    </row>
    <row r="46" spans="1:12" s="1" customFormat="1" ht="13.8" x14ac:dyDescent="0.3">
      <c r="A46" s="1" t="s">
        <v>53</v>
      </c>
      <c r="B46" s="2"/>
      <c r="C46" s="2"/>
      <c r="D46" s="2"/>
      <c r="E46" s="2"/>
      <c r="F46" s="2"/>
      <c r="G46" s="2"/>
      <c r="H46" s="3"/>
      <c r="I46" s="3"/>
      <c r="J46" s="2"/>
      <c r="K46" s="2"/>
      <c r="L46" s="21"/>
    </row>
    <row r="47" spans="1:12" s="1" customFormat="1" x14ac:dyDescent="0.3">
      <c r="A47" s="1" t="s">
        <v>54</v>
      </c>
      <c r="B47"/>
      <c r="C47"/>
      <c r="D47"/>
      <c r="E47"/>
      <c r="F47"/>
      <c r="G47"/>
      <c r="H47"/>
      <c r="I47"/>
      <c r="J47"/>
      <c r="K47" s="2"/>
      <c r="L47" s="21"/>
    </row>
    <row r="48" spans="1:12" x14ac:dyDescent="0.3">
      <c r="A48" s="1" t="s">
        <v>55</v>
      </c>
    </row>
    <row r="49" spans="1:1" x14ac:dyDescent="0.3">
      <c r="A49" s="1" t="s">
        <v>56</v>
      </c>
    </row>
  </sheetData>
  <sheetProtection formatCells="0" formatColumns="0" formatRows="0" insertColumns="0" insertRows="0" deleteColumns="0" deleteRows="0"/>
  <mergeCells count="5">
    <mergeCell ref="A1:I1"/>
    <mergeCell ref="A2:I2"/>
    <mergeCell ref="A4:A6"/>
    <mergeCell ref="E4:E6"/>
    <mergeCell ref="F4:F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嚴敏之</dc:creator>
  <cp:lastModifiedBy>李佳玲</cp:lastModifiedBy>
  <dcterms:created xsi:type="dcterms:W3CDTF">2020-06-17T01:23:12Z</dcterms:created>
  <dcterms:modified xsi:type="dcterms:W3CDTF">2020-08-24T08:14:39Z</dcterms:modified>
</cp:coreProperties>
</file>