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資產品質評估分析統計表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I45" i="1" l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40" i="1"/>
  <c r="H40" i="1"/>
  <c r="G40" i="1"/>
  <c r="F40" i="1"/>
  <c r="E40" i="1"/>
  <c r="D40" i="1"/>
  <c r="C40" i="1"/>
  <c r="B40" i="1"/>
  <c r="I39" i="1"/>
  <c r="H39" i="1"/>
  <c r="G39" i="1"/>
  <c r="F39" i="1"/>
  <c r="E39" i="1"/>
  <c r="D39" i="1"/>
  <c r="C39" i="1"/>
  <c r="B39" i="1"/>
  <c r="I38" i="1"/>
  <c r="H38" i="1"/>
  <c r="G38" i="1"/>
  <c r="F38" i="1"/>
  <c r="E38" i="1"/>
  <c r="D38" i="1"/>
  <c r="C38" i="1"/>
  <c r="B38" i="1"/>
  <c r="I37" i="1"/>
  <c r="H37" i="1"/>
  <c r="G37" i="1"/>
  <c r="F37" i="1"/>
  <c r="E37" i="1"/>
  <c r="D37" i="1"/>
  <c r="C37" i="1"/>
  <c r="B37" i="1"/>
  <c r="I36" i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<sst xmlns="http://schemas.openxmlformats.org/spreadsheetml/2006/main" count="69" uniqueCount="63">
  <si>
    <t>本國銀行資產品質評估分析統計表</t>
  </si>
  <si>
    <t>資料月份：106年3月</t>
    <phoneticPr fontId="3" type="noConversion"/>
  </si>
  <si>
    <t>單位:百萬元</t>
    <phoneticPr fontId="3" type="noConversion"/>
  </si>
  <si>
    <t>銀行別</t>
  </si>
  <si>
    <t>存款</t>
  </si>
  <si>
    <t>稅前盈餘</t>
  </si>
  <si>
    <t>放款總額</t>
  </si>
  <si>
    <t>逾期放款總額</t>
    <phoneticPr fontId="3" type="noConversion"/>
  </si>
  <si>
    <t>貼現及放款提列之備抵呆帳</t>
  </si>
  <si>
    <t>淨值</t>
  </si>
  <si>
    <t>逾放</t>
  </si>
  <si>
    <t>備抵呆帳/</t>
  </si>
  <si>
    <t>　</t>
  </si>
  <si>
    <t>(累計)</t>
  </si>
  <si>
    <t>比率</t>
  </si>
  <si>
    <t>逾期放款</t>
  </si>
  <si>
    <t>(%)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</si>
  <si>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</si>
  <si>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</si>
  <si>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</si>
  <si>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</si>
  <si>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</si>
  <si>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</si>
  <si>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</si>
  <si>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</si>
  <si>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</si>
  <si>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中國輸出入銀行</t>
  </si>
  <si>
    <t>高雄銀行</t>
  </si>
  <si>
    <t>兆豐國際商業銀行</t>
  </si>
  <si>
    <t>花旗(台灣)商業銀行</t>
  </si>
  <si>
    <t>澳盛(台灣)商業銀行</t>
  </si>
  <si>
    <t>王道商業銀行</t>
    <phoneticPr fontId="3" type="noConversion"/>
  </si>
  <si>
    <t>臺灣中小企業銀行</t>
  </si>
  <si>
    <t>渣打國際商業銀行</t>
  </si>
  <si>
    <t>台中商業銀行</t>
  </si>
  <si>
    <t>京城商業銀行</t>
  </si>
  <si>
    <t>匯豐(台灣)商業銀行</t>
  </si>
  <si>
    <t>瑞興商業銀行</t>
    <phoneticPr fontId="3" type="noConversion"/>
  </si>
  <si>
    <t>華泰商業銀行</t>
  </si>
  <si>
    <t>臺灣新光商業銀行</t>
  </si>
  <si>
    <t>陽信商業銀行</t>
  </si>
  <si>
    <t>板信商業銀行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</si>
  <si>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</si>
  <si>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</si>
  <si>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</si>
  <si>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</si>
  <si>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</si>
  <si>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</si>
  <si>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</si>
  <si>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</si>
  <si>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</si>
  <si>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</si>
  <si>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</si>
  <si>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</si>
  <si>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</si>
  <si>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總　　　　　計</t>
  </si>
  <si>
    <t>【註1】本國銀行總計38家，澳盛(台灣)商業銀行於102年4月8日成立。</t>
    <phoneticPr fontId="3" type="noConversion"/>
  </si>
  <si>
    <t>【註2】大台北商業銀行自102年10月21日起更名為「瑞興商業銀行」。</t>
    <phoneticPr fontId="3" type="noConversion"/>
  </si>
  <si>
    <t>【註3】資料來源為各銀行向本會檢查局單一申報系統申報之資料。</t>
    <phoneticPr fontId="3" type="noConversion"/>
  </si>
  <si>
    <t>【註4】萬泰商業銀行自104年1月起更名為「凱基商業銀行」。</t>
    <phoneticPr fontId="3" type="noConversion"/>
  </si>
  <si>
    <t>【註5】中華開發工業銀行自104年5月讓與企業金融與金融市場業務之營業、資產及負債予凱基商業銀行。</t>
    <phoneticPr fontId="3" type="noConversion"/>
  </si>
  <si>
    <t>【註6】臺灣工業銀行自106年1月起改制並更名為「王道商業銀行」。</t>
    <phoneticPr fontId="3" type="noConversion"/>
  </si>
  <si>
    <t>【註7】中華開發工業銀行自106年3月15日起改制並更名為「中華開發資本」。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</si>
</sst>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);\(#,##0\)"/>
    <numFmt numFmtId="177" formatCode="#,##0.00_);\(#,##0.00\)"/>
    <numFmt numFmtId="178" formatCode="_-* #,##0_-;\-* #,##0_-;_-* &quot;-&quot;??_-;_-@_-"/>
  </numFmts>
  <fonts count="10">
    <font>
      <sz val="12"/>
      <name val="新細明體"/>
      <family val="1"/>
      <charset val="136"/>
    </font>
    <font>
      <sz val="12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10"/>
      <color indexed="8"/>
      <name val="新細明體"/>
      <family val="1"/>
      <charset val="136"/>
    </font>
    <font>
      <b/>
      <sz val="10"/>
      <name val="新細明體"/>
      <family val="1"/>
      <charset val="136"/>
    </font>
    <font>
      <sz val="11"/>
      <color rgb="FF000000"/>
      <name val="新細明體"/>
      <family val="1"/>
      <charset val="136"/>
      <scheme val="minor"/>
    </font>
    <font>
      <sz val="10"/>
      <name val="Arial"/>
      <family val="2"/>
    </font>
    <font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wrapText="1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33">
    <xf numFmtId="0" fontId="0" fillId="0" borderId="0" xfId="0">
      <alignment vertical="center"/>
    </xf>
    <xf numFmtId="176" fontId="4" fillId="0" borderId="0" xfId="1" applyNumberFormat="1" applyFont="1">
      <alignment vertical="center"/>
    </xf>
    <xf numFmtId="0" fontId="4" fillId="0" borderId="0" xfId="0" applyFont="1">
      <alignment vertical="center"/>
    </xf>
    <xf numFmtId="177" fontId="4" fillId="0" borderId="0" xfId="1" applyNumberFormat="1" applyFont="1">
      <alignment vertical="center"/>
    </xf>
    <xf numFmtId="176" fontId="5" fillId="2" borderId="1" xfId="1" applyNumberFormat="1" applyFont="1" applyFill="1" applyBorder="1" applyAlignment="1">
      <alignment horizontal="center" vertical="top"/>
    </xf>
    <xf numFmtId="176" fontId="5" fillId="2" borderId="2" xfId="1" applyNumberFormat="1" applyFont="1" applyFill="1" applyBorder="1" applyAlignment="1">
      <alignment horizontal="center" vertical="top"/>
    </xf>
    <xf numFmtId="177" fontId="5" fillId="2" borderId="2" xfId="1" applyNumberFormat="1" applyFont="1" applyFill="1" applyBorder="1" applyAlignment="1">
      <alignment horizontal="center" vertical="top"/>
    </xf>
    <xf numFmtId="176" fontId="5" fillId="2" borderId="5" xfId="1" applyNumberFormat="1" applyFont="1" applyFill="1" applyBorder="1" applyAlignment="1">
      <alignment horizontal="center" vertical="top"/>
    </xf>
    <xf numFmtId="176" fontId="5" fillId="2" borderId="6" xfId="1" applyNumberFormat="1" applyFont="1" applyFill="1" applyBorder="1" applyAlignment="1">
      <alignment horizontal="center" vertical="top"/>
    </xf>
    <xf numFmtId="176" fontId="5" fillId="2" borderId="6" xfId="1" quotePrefix="1" applyNumberFormat="1" applyFont="1" applyFill="1" applyBorder="1" applyAlignment="1">
      <alignment horizontal="center" vertical="top"/>
    </xf>
    <xf numFmtId="177" fontId="5" fillId="2" borderId="6" xfId="1" applyNumberFormat="1" applyFont="1" applyFill="1" applyBorder="1" applyAlignment="1">
      <alignment horizontal="center" vertical="top"/>
    </xf>
    <xf numFmtId="176" fontId="5" fillId="2" borderId="5" xfId="1" applyNumberFormat="1" applyFont="1" applyFill="1" applyBorder="1" applyAlignment="1">
      <alignment horizontal="center"/>
    </xf>
    <xf numFmtId="176" fontId="5" fillId="2" borderId="6" xfId="1" applyNumberFormat="1" applyFont="1" applyFill="1" applyBorder="1" applyAlignment="1">
      <alignment horizontal="center"/>
    </xf>
    <xf numFmtId="177" fontId="5" fillId="2" borderId="6" xfId="1" applyNumberFormat="1" applyFont="1" applyFill="1" applyBorder="1" applyAlignment="1">
      <alignment horizontal="center"/>
    </xf>
    <xf numFmtId="0" fontId="4" fillId="0" borderId="9" xfId="0" applyFont="1" applyFill="1" applyBorder="1" applyAlignment="1"/>
    <xf numFmtId="176" fontId="4" fillId="0" borderId="4" xfId="1" applyNumberFormat="1" applyFont="1" applyBorder="1">
      <alignment vertical="center"/>
    </xf>
    <xf numFmtId="177" fontId="4" fillId="0" borderId="4" xfId="1" applyNumberFormat="1" applyFont="1" applyBorder="1">
      <alignment vertical="center"/>
    </xf>
    <xf numFmtId="178" fontId="4" fillId="0" borderId="0" xfId="1" applyNumberFormat="1" applyFont="1">
      <alignment vertical="center"/>
    </xf>
    <xf numFmtId="0" fontId="6" fillId="0" borderId="10" xfId="0" applyFont="1" applyFill="1" applyBorder="1" applyAlignment="1"/>
    <xf numFmtId="176" fontId="6" fillId="0" borderId="0" xfId="1" applyNumberFormat="1" applyFont="1">
      <alignment vertical="center"/>
    </xf>
    <xf numFmtId="178" fontId="6" fillId="0" borderId="0" xfId="1" applyNumberFormat="1" applyFont="1">
      <alignment vertical="center"/>
    </xf>
    <xf numFmtId="0" fontId="6" fillId="0" borderId="0" xfId="0" applyFont="1">
      <alignment vertical="center"/>
    </xf>
    <xf numFmtId="0" fontId="6" fillId="0" borderId="0" xfId="0" applyFont="1" applyFill="1" applyBorder="1" applyAlignment="1"/>
    <xf numFmtId="176" fontId="6" fillId="0" borderId="0" xfId="1" applyNumberFormat="1" applyFont="1" applyBorder="1">
      <alignment vertical="center"/>
    </xf>
    <xf numFmtId="177" fontId="6" fillId="0" borderId="0" xfId="1" applyNumberFormat="1" applyFont="1" applyBorder="1">
      <alignment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176" fontId="5" fillId="2" borderId="3" xfId="1" applyNumberFormat="1" applyFont="1" applyFill="1" applyBorder="1" applyAlignment="1">
      <alignment horizontal="center" vertical="top" wrapText="1"/>
    </xf>
    <xf numFmtId="176" fontId="5" fillId="2" borderId="7" xfId="1" applyNumberFormat="1" applyFont="1" applyFill="1" applyBorder="1" applyAlignment="1">
      <alignment horizontal="center" vertical="top" wrapText="1"/>
    </xf>
    <xf numFmtId="176" fontId="5" fillId="2" borderId="4" xfId="1" applyNumberFormat="1" applyFont="1" applyFill="1" applyBorder="1" applyAlignment="1">
      <alignment horizontal="center" vertical="top" wrapText="1"/>
    </xf>
  </cellXfs>
  <cellStyles count="44">
    <cellStyle name="Normal" xfId="2"/>
    <cellStyle name="一般" xfId="0" builtinId="0"/>
    <cellStyle name="一般 10" xfId="3"/>
    <cellStyle name="一般 11" xfId="4"/>
    <cellStyle name="一般 12" xfId="5"/>
    <cellStyle name="一般 13" xfId="6"/>
    <cellStyle name="一般 14" xfId="7"/>
    <cellStyle name="一般 15" xfId="8"/>
    <cellStyle name="一般 16" xfId="9"/>
    <cellStyle name="一般 17" xfId="10"/>
    <cellStyle name="一般 18" xfId="11"/>
    <cellStyle name="一般 19" xfId="12"/>
    <cellStyle name="一般 2" xfId="13"/>
    <cellStyle name="一般 20" xfId="14"/>
    <cellStyle name="一般 21" xfId="15"/>
    <cellStyle name="一般 22" xfId="16"/>
    <cellStyle name="一般 23" xfId="17"/>
    <cellStyle name="一般 24" xfId="18"/>
    <cellStyle name="一般 25" xfId="19"/>
    <cellStyle name="一般 26" xfId="20"/>
    <cellStyle name="一般 27" xfId="21"/>
    <cellStyle name="一般 28" xfId="22"/>
    <cellStyle name="一般 29" xfId="23"/>
    <cellStyle name="一般 3" xfId="24"/>
    <cellStyle name="一般 30" xfId="25"/>
    <cellStyle name="一般 31" xfId="26"/>
    <cellStyle name="一般 32" xfId="27"/>
    <cellStyle name="一般 33" xfId="28"/>
    <cellStyle name="一般 34" xfId="29"/>
    <cellStyle name="一般 35" xfId="30"/>
    <cellStyle name="一般 36" xfId="31"/>
    <cellStyle name="一般 37" xfId="32"/>
    <cellStyle name="一般 38" xfId="33"/>
    <cellStyle name="一般 39" xfId="34"/>
    <cellStyle name="一般 4" xfId="35"/>
    <cellStyle name="一般 40" xfId="36"/>
    <cellStyle name="一般 41" xfId="37"/>
    <cellStyle name="一般 42" xfId="38"/>
    <cellStyle name="一般 5" xfId="39"/>
    <cellStyle name="一般 6" xfId="40"/>
    <cellStyle name="一般 7" xfId="41"/>
    <cellStyle name="一般 8" xfId="42"/>
    <cellStyle name="一般 9" xfId="43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6971/Desktop/&#36926;&#26399;&#25918;&#27454;/106.03/106%2003&#36926;&#26399;&#25918;&#27454;&#32317;&#34920;w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111明細轉出"/>
      <sheetName val="FR027轉出"/>
      <sheetName val="FR111彙總轉出"/>
      <sheetName val="FR112轉出"/>
      <sheetName val="FR039N-AI395公營逾放轉出"/>
      <sheetName val="資產品質評估分析統計表1"/>
      <sheetName val="放款餘額分析2"/>
      <sheetName val="逾放比增減分析3"/>
      <sheetName val="逾期放款申報"/>
      <sheetName val="逾放比率分析4"/>
      <sheetName val="覆蓋率增減分析"/>
      <sheetName val="轉銷分析彙總表"/>
      <sheetName val="轉銷分析明細表"/>
      <sheetName val="逾放申報表-給統計室"/>
      <sheetName val="轉銷分析明細表-給統計室1"/>
      <sheetName val="轉銷分析明細表-給統計室2"/>
      <sheetName val="工作表1"/>
    </sheetNames>
    <sheetDataSet>
      <sheetData sheetId="0"/>
      <sheetData sheetId="1"/>
      <sheetData sheetId="2">
        <row r="8">
          <cell r="B8">
            <v>3838506470</v>
          </cell>
          <cell r="C8">
            <v>2299572</v>
          </cell>
          <cell r="D8">
            <v>2355553409</v>
          </cell>
          <cell r="E8">
            <v>4484678</v>
          </cell>
          <cell r="F8">
            <v>1543432</v>
          </cell>
          <cell r="G8">
            <v>32083056</v>
          </cell>
          <cell r="I8">
            <v>278722623</v>
          </cell>
          <cell r="J8">
            <v>0.26</v>
          </cell>
          <cell r="K8">
            <v>532.22</v>
          </cell>
        </row>
        <row r="9">
          <cell r="B9">
            <v>2324560958</v>
          </cell>
          <cell r="C9">
            <v>3217929</v>
          </cell>
          <cell r="D9">
            <v>1836558381</v>
          </cell>
          <cell r="E9">
            <v>2789395</v>
          </cell>
          <cell r="F9">
            <v>463773</v>
          </cell>
          <cell r="G9">
            <v>28426078</v>
          </cell>
          <cell r="I9">
            <v>136599258</v>
          </cell>
          <cell r="J9">
            <v>0.18</v>
          </cell>
          <cell r="K9">
            <v>873.8</v>
          </cell>
        </row>
        <row r="10">
          <cell r="B10">
            <v>2520339732</v>
          </cell>
          <cell r="C10">
            <v>3653499</v>
          </cell>
          <cell r="D10">
            <v>1948964104</v>
          </cell>
          <cell r="E10">
            <v>7099691</v>
          </cell>
          <cell r="F10">
            <v>725012</v>
          </cell>
          <cell r="G10">
            <v>23187918</v>
          </cell>
          <cell r="I10">
            <v>193409283</v>
          </cell>
          <cell r="J10">
            <v>0.4</v>
          </cell>
          <cell r="K10">
            <v>296.33999999999997</v>
          </cell>
        </row>
        <row r="11">
          <cell r="B11">
            <v>1928923654</v>
          </cell>
          <cell r="C11">
            <v>5029516</v>
          </cell>
          <cell r="D11">
            <v>1552331168</v>
          </cell>
          <cell r="E11">
            <v>2430496</v>
          </cell>
          <cell r="F11">
            <v>954405</v>
          </cell>
          <cell r="G11">
            <v>18204680</v>
          </cell>
          <cell r="I11">
            <v>193374237</v>
          </cell>
          <cell r="J11">
            <v>0.22</v>
          </cell>
          <cell r="K11">
            <v>537.82000000000005</v>
          </cell>
        </row>
        <row r="12">
          <cell r="B12">
            <v>2066029469</v>
          </cell>
          <cell r="C12">
            <v>2625367</v>
          </cell>
          <cell r="D12">
            <v>1591755929</v>
          </cell>
          <cell r="E12">
            <v>2232804</v>
          </cell>
          <cell r="F12">
            <v>3497754</v>
          </cell>
          <cell r="G12">
            <v>18079365</v>
          </cell>
          <cell r="I12">
            <v>165096455</v>
          </cell>
          <cell r="J12">
            <v>0.36</v>
          </cell>
          <cell r="K12">
            <v>315.49</v>
          </cell>
        </row>
        <row r="13">
          <cell r="B13">
            <v>1611604320</v>
          </cell>
          <cell r="C13">
            <v>3448889</v>
          </cell>
          <cell r="D13">
            <v>1358598742</v>
          </cell>
          <cell r="E13">
            <v>2984750</v>
          </cell>
          <cell r="F13">
            <v>1136213</v>
          </cell>
          <cell r="G13">
            <v>15836395</v>
          </cell>
          <cell r="I13">
            <v>139595059</v>
          </cell>
          <cell r="J13">
            <v>0.3</v>
          </cell>
          <cell r="K13">
            <v>384.29</v>
          </cell>
        </row>
        <row r="14">
          <cell r="B14">
            <v>784127018</v>
          </cell>
          <cell r="C14">
            <v>3210298</v>
          </cell>
          <cell r="D14">
            <v>590995203</v>
          </cell>
          <cell r="E14">
            <v>1710276</v>
          </cell>
          <cell r="F14">
            <v>142986</v>
          </cell>
          <cell r="G14">
            <v>9317022</v>
          </cell>
          <cell r="I14">
            <v>120969305</v>
          </cell>
          <cell r="J14">
            <v>0.31</v>
          </cell>
          <cell r="K14">
            <v>502.74</v>
          </cell>
        </row>
        <row r="15">
          <cell r="B15">
            <v>1657469824</v>
          </cell>
          <cell r="C15">
            <v>4950597</v>
          </cell>
          <cell r="D15">
            <v>1135593240</v>
          </cell>
          <cell r="E15">
            <v>2209412</v>
          </cell>
          <cell r="F15">
            <v>87032</v>
          </cell>
          <cell r="G15">
            <v>14738727</v>
          </cell>
          <cell r="I15">
            <v>177624940</v>
          </cell>
          <cell r="J15">
            <v>0.2</v>
          </cell>
          <cell r="K15">
            <v>641.80999999999995</v>
          </cell>
        </row>
        <row r="16">
          <cell r="B16">
            <v>2017148116</v>
          </cell>
          <cell r="C16">
            <v>5546918</v>
          </cell>
          <cell r="D16">
            <v>1460074678</v>
          </cell>
          <cell r="E16">
            <v>2446260</v>
          </cell>
          <cell r="F16">
            <v>306275</v>
          </cell>
          <cell r="G16">
            <v>20172099</v>
          </cell>
          <cell r="I16">
            <v>160503667</v>
          </cell>
          <cell r="J16">
            <v>0.19</v>
          </cell>
          <cell r="K16">
            <v>732.86</v>
          </cell>
        </row>
        <row r="17">
          <cell r="B17">
            <v>0</v>
          </cell>
          <cell r="C17">
            <v>153588</v>
          </cell>
          <cell r="D17">
            <v>103938026</v>
          </cell>
          <cell r="E17">
            <v>203297</v>
          </cell>
          <cell r="F17">
            <v>0</v>
          </cell>
          <cell r="G17">
            <v>1149760</v>
          </cell>
          <cell r="I17">
            <v>24002843</v>
          </cell>
          <cell r="J17">
            <v>0.2</v>
          </cell>
          <cell r="K17">
            <v>565.55999999999995</v>
          </cell>
        </row>
        <row r="18">
          <cell r="B18">
            <v>217432852</v>
          </cell>
          <cell r="C18">
            <v>197322</v>
          </cell>
          <cell r="D18">
            <v>171789167</v>
          </cell>
          <cell r="E18">
            <v>707851</v>
          </cell>
          <cell r="F18">
            <v>125254</v>
          </cell>
          <cell r="G18">
            <v>1898106</v>
          </cell>
          <cell r="I18">
            <v>14454354</v>
          </cell>
          <cell r="J18">
            <v>0.48</v>
          </cell>
          <cell r="K18">
            <v>227.83</v>
          </cell>
        </row>
        <row r="19">
          <cell r="B19">
            <v>2185533985</v>
          </cell>
          <cell r="C19">
            <v>6959027</v>
          </cell>
          <cell r="D19">
            <v>1667667696</v>
          </cell>
          <cell r="E19">
            <v>2870887</v>
          </cell>
          <cell r="F19">
            <v>273255</v>
          </cell>
          <cell r="G19">
            <v>26855287</v>
          </cell>
          <cell r="I19">
            <v>263286108</v>
          </cell>
          <cell r="J19">
            <v>0.19</v>
          </cell>
          <cell r="K19">
            <v>854.14</v>
          </cell>
        </row>
        <row r="20">
          <cell r="B20">
            <v>590272755</v>
          </cell>
          <cell r="C20">
            <v>3111050</v>
          </cell>
          <cell r="D20">
            <v>289686972</v>
          </cell>
          <cell r="E20">
            <v>374385</v>
          </cell>
          <cell r="F20">
            <v>842937</v>
          </cell>
          <cell r="G20">
            <v>5262231</v>
          </cell>
          <cell r="I20">
            <v>99095309</v>
          </cell>
          <cell r="J20">
            <v>0.42</v>
          </cell>
          <cell r="K20">
            <v>432.28</v>
          </cell>
        </row>
        <row r="21">
          <cell r="B21">
            <v>116082904</v>
          </cell>
          <cell r="C21">
            <v>-459031</v>
          </cell>
          <cell r="D21">
            <v>85167590</v>
          </cell>
          <cell r="E21">
            <v>484627</v>
          </cell>
          <cell r="F21">
            <v>0</v>
          </cell>
          <cell r="G21">
            <v>1723632</v>
          </cell>
          <cell r="I21">
            <v>25613766</v>
          </cell>
          <cell r="J21">
            <v>0.56999999999999995</v>
          </cell>
          <cell r="K21">
            <v>355.66</v>
          </cell>
        </row>
        <row r="22">
          <cell r="B22">
            <v>164904244</v>
          </cell>
          <cell r="C22">
            <v>467289</v>
          </cell>
          <cell r="D22">
            <v>144577313</v>
          </cell>
          <cell r="E22">
            <v>21623</v>
          </cell>
          <cell r="F22">
            <v>533683</v>
          </cell>
          <cell r="G22">
            <v>2129686</v>
          </cell>
          <cell r="I22">
            <v>29540039</v>
          </cell>
          <cell r="J22">
            <v>0.38</v>
          </cell>
          <cell r="K22">
            <v>383.52</v>
          </cell>
        </row>
        <row r="23">
          <cell r="B23">
            <v>1299211960</v>
          </cell>
          <cell r="C23">
            <v>1730921</v>
          </cell>
          <cell r="D23">
            <v>1052429695</v>
          </cell>
          <cell r="E23">
            <v>3855161</v>
          </cell>
          <cell r="F23">
            <v>340648</v>
          </cell>
          <cell r="G23">
            <v>12256935</v>
          </cell>
          <cell r="I23">
            <v>71798478</v>
          </cell>
          <cell r="J23">
            <v>0.4</v>
          </cell>
          <cell r="K23">
            <v>292.12</v>
          </cell>
        </row>
        <row r="24">
          <cell r="B24">
            <v>461906071</v>
          </cell>
          <cell r="C24">
            <v>1162365</v>
          </cell>
          <cell r="D24">
            <v>265603205</v>
          </cell>
          <cell r="E24">
            <v>1235681</v>
          </cell>
          <cell r="F24">
            <v>391422</v>
          </cell>
          <cell r="G24">
            <v>5109531</v>
          </cell>
          <cell r="I24">
            <v>42763497</v>
          </cell>
          <cell r="J24">
            <v>0.61</v>
          </cell>
          <cell r="K24">
            <v>314.02999999999997</v>
          </cell>
        </row>
        <row r="25">
          <cell r="B25">
            <v>553437973</v>
          </cell>
          <cell r="C25">
            <v>1068454</v>
          </cell>
          <cell r="D25">
            <v>432512529</v>
          </cell>
          <cell r="E25">
            <v>1535709</v>
          </cell>
          <cell r="F25">
            <v>222148</v>
          </cell>
          <cell r="G25">
            <v>6256479</v>
          </cell>
          <cell r="I25">
            <v>42118547</v>
          </cell>
          <cell r="J25">
            <v>0.41</v>
          </cell>
          <cell r="K25">
            <v>355.92</v>
          </cell>
        </row>
        <row r="26">
          <cell r="B26">
            <v>176007991</v>
          </cell>
          <cell r="C26">
            <v>1366813</v>
          </cell>
          <cell r="D26">
            <v>127020948</v>
          </cell>
          <cell r="E26">
            <v>22314</v>
          </cell>
          <cell r="F26">
            <v>12534</v>
          </cell>
          <cell r="G26">
            <v>2060928</v>
          </cell>
          <cell r="I26">
            <v>34394195</v>
          </cell>
          <cell r="J26">
            <v>0.03</v>
          </cell>
          <cell r="K26">
            <v>5914.09</v>
          </cell>
        </row>
        <row r="27">
          <cell r="B27">
            <v>404570858</v>
          </cell>
          <cell r="C27">
            <v>1965272</v>
          </cell>
          <cell r="D27">
            <v>227021898</v>
          </cell>
          <cell r="E27">
            <v>72657</v>
          </cell>
          <cell r="F27">
            <v>47946</v>
          </cell>
          <cell r="G27">
            <v>2992760</v>
          </cell>
          <cell r="I27">
            <v>51419930</v>
          </cell>
          <cell r="J27">
            <v>0.05</v>
          </cell>
          <cell r="K27">
            <v>2481.5</v>
          </cell>
        </row>
        <row r="35">
          <cell r="B35">
            <v>62886688</v>
          </cell>
          <cell r="C35">
            <v>9648</v>
          </cell>
          <cell r="D35">
            <v>45323629</v>
          </cell>
          <cell r="E35">
            <v>55781</v>
          </cell>
          <cell r="F35">
            <v>2984</v>
          </cell>
          <cell r="G35">
            <v>544253</v>
          </cell>
          <cell r="I35">
            <v>5234275</v>
          </cell>
          <cell r="J35">
            <v>0.13</v>
          </cell>
          <cell r="K35">
            <v>926.14</v>
          </cell>
        </row>
        <row r="36">
          <cell r="B36">
            <v>131255935</v>
          </cell>
          <cell r="C36">
            <v>27732</v>
          </cell>
          <cell r="D36">
            <v>88579723</v>
          </cell>
          <cell r="E36">
            <v>966207</v>
          </cell>
          <cell r="F36">
            <v>883253</v>
          </cell>
          <cell r="G36">
            <v>1278772</v>
          </cell>
          <cell r="I36">
            <v>9488485</v>
          </cell>
          <cell r="J36">
            <v>2.09</v>
          </cell>
          <cell r="K36">
            <v>69.14</v>
          </cell>
        </row>
        <row r="37">
          <cell r="B37">
            <v>657889540</v>
          </cell>
          <cell r="C37">
            <v>1160874</v>
          </cell>
          <cell r="D37">
            <v>510457765</v>
          </cell>
          <cell r="E37">
            <v>773357</v>
          </cell>
          <cell r="F37">
            <v>544302</v>
          </cell>
          <cell r="G37">
            <v>6272219</v>
          </cell>
          <cell r="I37">
            <v>50239262</v>
          </cell>
          <cell r="J37">
            <v>0.26</v>
          </cell>
          <cell r="K37">
            <v>476.01</v>
          </cell>
        </row>
        <row r="38">
          <cell r="B38">
            <v>351563238</v>
          </cell>
          <cell r="C38">
            <v>642882</v>
          </cell>
          <cell r="D38">
            <v>266669753</v>
          </cell>
          <cell r="E38">
            <v>174701</v>
          </cell>
          <cell r="F38">
            <v>337778</v>
          </cell>
          <cell r="G38">
            <v>3131917</v>
          </cell>
          <cell r="I38">
            <v>24534929</v>
          </cell>
          <cell r="J38">
            <v>0.19</v>
          </cell>
          <cell r="K38">
            <v>611.13</v>
          </cell>
        </row>
        <row r="39">
          <cell r="B39">
            <v>200451176</v>
          </cell>
          <cell r="C39">
            <v>44970</v>
          </cell>
          <cell r="D39">
            <v>140744508</v>
          </cell>
          <cell r="E39">
            <v>1200297</v>
          </cell>
          <cell r="F39">
            <v>41511</v>
          </cell>
          <cell r="G39">
            <v>1825126</v>
          </cell>
          <cell r="I39">
            <v>13372060</v>
          </cell>
          <cell r="J39">
            <v>0.88</v>
          </cell>
          <cell r="K39">
            <v>146.97</v>
          </cell>
        </row>
        <row r="40">
          <cell r="B40">
            <v>140197660</v>
          </cell>
          <cell r="C40">
            <v>295274</v>
          </cell>
          <cell r="D40">
            <v>116139091</v>
          </cell>
          <cell r="E40">
            <v>145620</v>
          </cell>
          <cell r="F40">
            <v>153165</v>
          </cell>
          <cell r="G40">
            <v>1869060</v>
          </cell>
          <cell r="I40">
            <v>8776497</v>
          </cell>
          <cell r="J40">
            <v>0.26</v>
          </cell>
          <cell r="K40">
            <v>625.54999999999995</v>
          </cell>
        </row>
        <row r="41">
          <cell r="B41">
            <v>436061822</v>
          </cell>
          <cell r="C41">
            <v>766873</v>
          </cell>
          <cell r="D41">
            <v>288949736</v>
          </cell>
          <cell r="E41">
            <v>472721</v>
          </cell>
          <cell r="F41">
            <v>28683</v>
          </cell>
          <cell r="G41">
            <v>3315034</v>
          </cell>
          <cell r="I41">
            <v>36652919</v>
          </cell>
          <cell r="J41">
            <v>0.17</v>
          </cell>
          <cell r="K41">
            <v>661.15</v>
          </cell>
        </row>
        <row r="42">
          <cell r="B42">
            <v>488386820</v>
          </cell>
          <cell r="C42">
            <v>840125</v>
          </cell>
          <cell r="D42">
            <v>354479772</v>
          </cell>
          <cell r="E42">
            <v>728467</v>
          </cell>
          <cell r="F42">
            <v>169324</v>
          </cell>
          <cell r="G42">
            <v>4992878</v>
          </cell>
          <cell r="I42">
            <v>41751479</v>
          </cell>
          <cell r="J42">
            <v>0.25</v>
          </cell>
          <cell r="K42">
            <v>556.13</v>
          </cell>
        </row>
        <row r="43">
          <cell r="B43">
            <v>727425024</v>
          </cell>
          <cell r="C43">
            <v>1728455</v>
          </cell>
          <cell r="D43">
            <v>485096880</v>
          </cell>
          <cell r="E43">
            <v>1047591</v>
          </cell>
          <cell r="F43">
            <v>19290</v>
          </cell>
          <cell r="G43">
            <v>6187954</v>
          </cell>
          <cell r="I43">
            <v>59836822</v>
          </cell>
          <cell r="J43">
            <v>0.22</v>
          </cell>
          <cell r="K43">
            <v>580</v>
          </cell>
        </row>
        <row r="44">
          <cell r="B44">
            <v>1191686243</v>
          </cell>
          <cell r="C44">
            <v>2594274</v>
          </cell>
          <cell r="D44">
            <v>887994453</v>
          </cell>
          <cell r="E44">
            <v>3002969</v>
          </cell>
          <cell r="F44">
            <v>263164</v>
          </cell>
          <cell r="G44">
            <v>12078435</v>
          </cell>
          <cell r="I44">
            <v>121472036</v>
          </cell>
          <cell r="J44">
            <v>0.37</v>
          </cell>
          <cell r="K44">
            <v>369.81</v>
          </cell>
        </row>
        <row r="45">
          <cell r="B45">
            <v>1546714379</v>
          </cell>
          <cell r="C45">
            <v>4380695</v>
          </cell>
          <cell r="D45">
            <v>1132154061</v>
          </cell>
          <cell r="E45">
            <v>1424695</v>
          </cell>
          <cell r="F45">
            <v>878481</v>
          </cell>
          <cell r="G45">
            <v>13527800</v>
          </cell>
          <cell r="I45">
            <v>130034292</v>
          </cell>
          <cell r="J45">
            <v>0.2</v>
          </cell>
          <cell r="K45">
            <v>587.35</v>
          </cell>
        </row>
        <row r="46">
          <cell r="B46">
            <v>351057617</v>
          </cell>
          <cell r="C46">
            <v>986549</v>
          </cell>
          <cell r="D46">
            <v>270248763</v>
          </cell>
          <cell r="E46">
            <v>684160</v>
          </cell>
          <cell r="F46">
            <v>117866</v>
          </cell>
          <cell r="G46">
            <v>3596878</v>
          </cell>
          <cell r="I46">
            <v>60222208</v>
          </cell>
          <cell r="J46">
            <v>0.3</v>
          </cell>
          <cell r="K46">
            <v>448.47</v>
          </cell>
        </row>
        <row r="47">
          <cell r="B47">
            <v>281512418</v>
          </cell>
          <cell r="C47">
            <v>298546</v>
          </cell>
          <cell r="D47">
            <v>203906953</v>
          </cell>
          <cell r="E47">
            <v>1689693</v>
          </cell>
          <cell r="F47">
            <v>208519</v>
          </cell>
          <cell r="G47">
            <v>3002822</v>
          </cell>
          <cell r="I47">
            <v>32018671</v>
          </cell>
          <cell r="J47">
            <v>0.93</v>
          </cell>
          <cell r="K47">
            <v>158.19</v>
          </cell>
        </row>
        <row r="48">
          <cell r="B48">
            <v>1136401101</v>
          </cell>
          <cell r="C48">
            <v>3194554</v>
          </cell>
          <cell r="D48">
            <v>921570810</v>
          </cell>
          <cell r="E48">
            <v>2186985</v>
          </cell>
          <cell r="F48">
            <v>239353</v>
          </cell>
          <cell r="G48">
            <v>12459396</v>
          </cell>
          <cell r="I48">
            <v>122943938</v>
          </cell>
          <cell r="J48">
            <v>0.26</v>
          </cell>
          <cell r="K48">
            <v>513.51</v>
          </cell>
        </row>
        <row r="49">
          <cell r="B49">
            <v>373739448</v>
          </cell>
          <cell r="C49">
            <v>302218</v>
          </cell>
          <cell r="D49">
            <v>269258478</v>
          </cell>
          <cell r="E49">
            <v>429314</v>
          </cell>
          <cell r="F49">
            <v>298699</v>
          </cell>
          <cell r="G49">
            <v>3979130</v>
          </cell>
          <cell r="I49">
            <v>43952187</v>
          </cell>
          <cell r="J49">
            <v>0.27</v>
          </cell>
          <cell r="K49">
            <v>546.57000000000005</v>
          </cell>
        </row>
        <row r="50">
          <cell r="B50">
            <v>185456298</v>
          </cell>
          <cell r="C50">
            <v>295222</v>
          </cell>
          <cell r="D50">
            <v>145387351</v>
          </cell>
          <cell r="E50">
            <v>280518</v>
          </cell>
          <cell r="F50">
            <v>351221</v>
          </cell>
          <cell r="G50">
            <v>1878617</v>
          </cell>
          <cell r="I50">
            <v>19355655</v>
          </cell>
          <cell r="J50">
            <v>0.43</v>
          </cell>
          <cell r="K50">
            <v>297.37</v>
          </cell>
        </row>
        <row r="51">
          <cell r="B51">
            <v>254111189</v>
          </cell>
          <cell r="C51">
            <v>632076</v>
          </cell>
          <cell r="D51">
            <v>182880246</v>
          </cell>
          <cell r="E51">
            <v>1413050</v>
          </cell>
          <cell r="F51">
            <v>402062</v>
          </cell>
          <cell r="G51">
            <v>2639389</v>
          </cell>
          <cell r="I51">
            <v>30981601</v>
          </cell>
          <cell r="J51">
            <v>0.99</v>
          </cell>
          <cell r="K51">
            <v>145.41</v>
          </cell>
        </row>
        <row r="52">
          <cell r="B52">
            <v>2181264014</v>
          </cell>
          <cell r="C52">
            <v>9380999</v>
          </cell>
          <cell r="D52">
            <v>1492459241</v>
          </cell>
          <cell r="E52">
            <v>3854493</v>
          </cell>
          <cell r="F52">
            <v>748649</v>
          </cell>
          <cell r="G52">
            <v>21635976</v>
          </cell>
          <cell r="I52">
            <v>258465963</v>
          </cell>
          <cell r="J52">
            <v>0.31</v>
          </cell>
          <cell r="K52">
            <v>470.03</v>
          </cell>
        </row>
        <row r="53">
          <cell r="B53">
            <v>35616131762</v>
          </cell>
          <cell r="C53">
            <v>79287621</v>
          </cell>
          <cell r="D53">
            <v>26200141108</v>
          </cell>
          <cell r="E53">
            <v>60302575</v>
          </cell>
          <cell r="F53">
            <v>17335015</v>
          </cell>
          <cell r="G53">
            <v>351956332</v>
          </cell>
          <cell r="I53">
            <v>3333715175</v>
          </cell>
          <cell r="J53">
            <v>0.3</v>
          </cell>
          <cell r="K53">
            <v>453.33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L5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23" sqref="E23"/>
    </sheetView>
  </sheetViews>
  <sheetFormatPr defaultColWidth="8.875" defaultRowHeight="14.25"/>
  <cols>
    <col min="1" max="1" width="25.375" style="2" customWidth="1"/>
    <col min="2" max="2" width="15.75" style="1" customWidth="1"/>
    <col min="3" max="3" width="12.5" style="1" bestFit="1" customWidth="1"/>
    <col min="4" max="4" width="15.375" style="1" bestFit="1" customWidth="1"/>
    <col min="5" max="5" width="12.875" style="1" bestFit="1" customWidth="1"/>
    <col min="6" max="6" width="13.5" style="1" customWidth="1"/>
    <col min="7" max="7" width="14.25" style="1" bestFit="1" customWidth="1"/>
    <col min="8" max="8" width="6.25" style="3" bestFit="1" customWidth="1"/>
    <col min="9" max="9" width="10.5" style="3" bestFit="1" customWidth="1"/>
    <col min="10" max="11" width="8.875" style="1" customWidth="1"/>
    <col min="12" max="12" width="8.875" style="17" customWidth="1"/>
    <col min="13" max="16384" width="8.875" style="2"/>
  </cols>
  <sheetData>
    <row r="1" spans="1:9" ht="16.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>
      <c r="A3" s="2" t="s">
        <v>2</v>
      </c>
    </row>
    <row r="4" spans="1:9" ht="14.25" customHeight="1">
      <c r="A4" s="27" t="s">
        <v>3</v>
      </c>
      <c r="B4" s="4" t="s">
        <v>4</v>
      </c>
      <c r="C4" s="5" t="s">
        <v>5</v>
      </c>
      <c r="D4" s="5" t="s">
        <v>6</v>
      </c>
      <c r="E4" s="30" t="s">
        <v>7</v>
      </c>
      <c r="F4" s="32" t="s">
        <v>8</v>
      </c>
      <c r="G4" s="5" t="s">
        <v>9</v>
      </c>
      <c r="H4" s="6" t="s">
        <v>10</v>
      </c>
      <c r="I4" s="6" t="s">
        <v>11</v>
      </c>
    </row>
    <row r="5" spans="1:9">
      <c r="A5" s="28"/>
      <c r="B5" s="7" t="s">
        <v>12</v>
      </c>
      <c r="C5" s="8" t="s">
        <v>13</v>
      </c>
      <c r="D5" s="9"/>
      <c r="E5" s="31"/>
      <c r="F5" s="32"/>
      <c r="G5" s="8" t="s">
        <v>12</v>
      </c>
      <c r="H5" s="10" t="s">
        <v>14</v>
      </c>
      <c r="I5" s="10" t="s">
        <v>15</v>
      </c>
    </row>
    <row r="6" spans="1:9">
      <c r="A6" s="29"/>
      <c r="B6" s="11" t="s">
        <v>12</v>
      </c>
      <c r="C6" s="12" t="s">
        <v>12</v>
      </c>
      <c r="D6" s="12" t="s">
        <v>12</v>
      </c>
      <c r="E6" s="31"/>
      <c r="F6" s="32"/>
      <c r="G6" s="12" t="s">
        <v>12</v>
      </c>
      <c r="H6" s="13" t="s">
        <v>16</v>
      </c>
      <c r="I6" s="13" t="s">
        <v>16</v>
      </c>
    </row>
    <row r="7" spans="1:9">
      <c r="A7" s="14" t="s">
        <v>17</v>
      </c>
      <c r="B7" s="15">
        <f>ROUND([1]FR111彙總轉出!B8/1000,0)</f>
        <v>3838506</v>
      </c>
      <c r="C7" s="15">
        <f>ROUND([1]FR111彙總轉出!C8/1000,0)</f>
        <v>2300</v>
      </c>
      <c r="D7" s="15">
        <f>ROUND([1]FR111彙總轉出!D8/1000,0)</f>
        <v>2355553</v>
      </c>
      <c r="E7" s="15">
        <f>ROUND(([1]FR111彙總轉出!E8+[1]FR111彙總轉出!F8)/1000,0)</f>
        <v>6028</v>
      </c>
      <c r="F7" s="15">
        <f>ROUND([1]FR111彙總轉出!G8/1000,0)</f>
        <v>32083</v>
      </c>
      <c r="G7" s="15">
        <f>ROUND([1]FR111彙總轉出!I8/1000,0)</f>
        <v>278723</v>
      </c>
      <c r="H7" s="16">
        <f>[1]FR111彙總轉出!J8</f>
        <v>0.26</v>
      </c>
      <c r="I7" s="16">
        <f>[1]FR111彙總轉出!K8</f>
        <v>532.22</v>
      </c>
    </row>
    <row r="8" spans="1:9">
      <c r="A8" s="14" t="s">
        <v>18</v>
      </c>
      <c r="B8" s="15">
        <f>ROUND([1]FR111彙總轉出!B9/1000,0)</f>
        <v>2324561</v>
      </c>
      <c r="C8" s="15">
        <f>ROUND([1]FR111彙總轉出!C9/1000,0)</f>
        <v>3218</v>
      </c>
      <c r="D8" s="15">
        <f>ROUND([1]FR111彙總轉出!D9/1000,0)</f>
        <v>1836558</v>
      </c>
      <c r="E8" s="15">
        <f>ROUND(([1]FR111彙總轉出!E9+[1]FR111彙總轉出!F9)/1000,0)</f>
        <v>3253</v>
      </c>
      <c r="F8" s="15">
        <f>ROUND([1]FR111彙總轉出!G9/1000,0)</f>
        <v>28426</v>
      </c>
      <c r="G8" s="15">
        <f>ROUND([1]FR111彙總轉出!I9/1000,0)</f>
        <v>136599</v>
      </c>
      <c r="H8" s="16">
        <f>[1]FR111彙總轉出!J9</f>
        <v>0.18</v>
      </c>
      <c r="I8" s="16">
        <f>[1]FR111彙總轉出!K9</f>
        <v>873.8</v>
      </c>
    </row>
    <row r="9" spans="1:9">
      <c r="A9" s="14" t="s">
        <v>19</v>
      </c>
      <c r="B9" s="15">
        <f>ROUND([1]FR111彙總轉出!B10/1000,0)</f>
        <v>2520340</v>
      </c>
      <c r="C9" s="15">
        <f>ROUND([1]FR111彙總轉出!C10/1000,0)</f>
        <v>3653</v>
      </c>
      <c r="D9" s="15">
        <f>ROUND([1]FR111彙總轉出!D10/1000,0)</f>
        <v>1948964</v>
      </c>
      <c r="E9" s="15">
        <f>ROUND(([1]FR111彙總轉出!E10+[1]FR111彙總轉出!F10)/1000,0)</f>
        <v>7825</v>
      </c>
      <c r="F9" s="15">
        <f>ROUND([1]FR111彙總轉出!G10/1000,0)</f>
        <v>23188</v>
      </c>
      <c r="G9" s="15">
        <f>ROUND([1]FR111彙總轉出!I10/1000,0)</f>
        <v>193409</v>
      </c>
      <c r="H9" s="16">
        <f>[1]FR111彙總轉出!J10</f>
        <v>0.4</v>
      </c>
      <c r="I9" s="16">
        <f>[1]FR111彙總轉出!K10</f>
        <v>296.33999999999997</v>
      </c>
    </row>
    <row r="10" spans="1:9">
      <c r="A10" s="14" t="s">
        <v>20</v>
      </c>
      <c r="B10" s="15">
        <f>ROUND([1]FR111彙總轉出!B11/1000,0)</f>
        <v>1928924</v>
      </c>
      <c r="C10" s="15">
        <f>ROUND([1]FR111彙總轉出!C11/1000,0)</f>
        <v>5030</v>
      </c>
      <c r="D10" s="15">
        <f>ROUND([1]FR111彙總轉出!D11/1000,0)</f>
        <v>1552331</v>
      </c>
      <c r="E10" s="15">
        <f>ROUND(([1]FR111彙總轉出!E11+[1]FR111彙總轉出!F11)/1000,0)</f>
        <v>3385</v>
      </c>
      <c r="F10" s="15">
        <f>ROUND([1]FR111彙總轉出!G11/1000,0)</f>
        <v>18205</v>
      </c>
      <c r="G10" s="15">
        <f>ROUND([1]FR111彙總轉出!I11/1000,0)</f>
        <v>193374</v>
      </c>
      <c r="H10" s="16">
        <f>[1]FR111彙總轉出!J11</f>
        <v>0.22</v>
      </c>
      <c r="I10" s="16">
        <f>[1]FR111彙總轉出!K11</f>
        <v>537.82000000000005</v>
      </c>
    </row>
    <row r="11" spans="1:9">
      <c r="A11" s="14" t="s">
        <v>21</v>
      </c>
      <c r="B11" s="15">
        <f>ROUND([1]FR111彙總轉出!B12/1000,0)</f>
        <v>2066029</v>
      </c>
      <c r="C11" s="15">
        <f>ROUND([1]FR111彙總轉出!C12/1000,0)</f>
        <v>2625</v>
      </c>
      <c r="D11" s="15">
        <f>ROUND([1]FR111彙總轉出!D12/1000,0)</f>
        <v>1591756</v>
      </c>
      <c r="E11" s="15">
        <f>ROUND(([1]FR111彙總轉出!E12+[1]FR111彙總轉出!F12)/1000,0)</f>
        <v>5731</v>
      </c>
      <c r="F11" s="15">
        <f>ROUND([1]FR111彙總轉出!G12/1000,0)</f>
        <v>18079</v>
      </c>
      <c r="G11" s="15">
        <f>ROUND([1]FR111彙總轉出!I12/1000,0)</f>
        <v>165096</v>
      </c>
      <c r="H11" s="16">
        <f>[1]FR111彙總轉出!J12</f>
        <v>0.36</v>
      </c>
      <c r="I11" s="16">
        <f>[1]FR111彙總轉出!K12</f>
        <v>315.49</v>
      </c>
    </row>
    <row r="12" spans="1:9">
      <c r="A12" s="14" t="s">
        <v>22</v>
      </c>
      <c r="B12" s="15">
        <f>ROUND([1]FR111彙總轉出!B13/1000,0)</f>
        <v>1611604</v>
      </c>
      <c r="C12" s="15">
        <f>ROUND([1]FR111彙總轉出!C13/1000,0)</f>
        <v>3449</v>
      </c>
      <c r="D12" s="15">
        <f>ROUND([1]FR111彙總轉出!D13/1000,0)</f>
        <v>1358599</v>
      </c>
      <c r="E12" s="15">
        <f>ROUND(([1]FR111彙總轉出!E13+[1]FR111彙總轉出!F13)/1000,0)</f>
        <v>4121</v>
      </c>
      <c r="F12" s="15">
        <f>ROUND([1]FR111彙總轉出!G13/1000,0)</f>
        <v>15836</v>
      </c>
      <c r="G12" s="15">
        <f>ROUND([1]FR111彙總轉出!I13/1000,0)</f>
        <v>139595</v>
      </c>
      <c r="H12" s="16">
        <f>[1]FR111彙總轉出!J13</f>
        <v>0.3</v>
      </c>
      <c r="I12" s="16">
        <f>[1]FR111彙總轉出!K13</f>
        <v>384.29</v>
      </c>
    </row>
    <row r="13" spans="1:9">
      <c r="A13" s="14" t="s">
        <v>23</v>
      </c>
      <c r="B13" s="15">
        <f>ROUND([1]FR111彙總轉出!B14/1000,0)</f>
        <v>784127</v>
      </c>
      <c r="C13" s="15">
        <f>ROUND([1]FR111彙總轉出!C14/1000,0)</f>
        <v>3210</v>
      </c>
      <c r="D13" s="15">
        <f>ROUND([1]FR111彙總轉出!D14/1000,0)</f>
        <v>590995</v>
      </c>
      <c r="E13" s="15">
        <f>ROUND(([1]FR111彙總轉出!E14+[1]FR111彙總轉出!F14)/1000,0)</f>
        <v>1853</v>
      </c>
      <c r="F13" s="15">
        <f>ROUND([1]FR111彙總轉出!G14/1000,0)</f>
        <v>9317</v>
      </c>
      <c r="G13" s="15">
        <f>ROUND([1]FR111彙總轉出!I14/1000,0)</f>
        <v>120969</v>
      </c>
      <c r="H13" s="16">
        <f>[1]FR111彙總轉出!J14</f>
        <v>0.31</v>
      </c>
      <c r="I13" s="16">
        <f>[1]FR111彙總轉出!K14</f>
        <v>502.74</v>
      </c>
    </row>
    <row r="14" spans="1:9">
      <c r="A14" s="14" t="s">
        <v>24</v>
      </c>
      <c r="B14" s="15">
        <f>ROUND([1]FR111彙總轉出!B15/1000,0)</f>
        <v>1657470</v>
      </c>
      <c r="C14" s="15">
        <f>ROUND([1]FR111彙總轉出!C15/1000,0)</f>
        <v>4951</v>
      </c>
      <c r="D14" s="15">
        <f>ROUND([1]FR111彙總轉出!D15/1000,0)</f>
        <v>1135593</v>
      </c>
      <c r="E14" s="15">
        <f>ROUND(([1]FR111彙總轉出!E15+[1]FR111彙總轉出!F15)/1000,0)</f>
        <v>2296</v>
      </c>
      <c r="F14" s="15">
        <f>ROUND([1]FR111彙總轉出!G15/1000,0)</f>
        <v>14739</v>
      </c>
      <c r="G14" s="15">
        <f>ROUND([1]FR111彙總轉出!I15/1000,0)</f>
        <v>177625</v>
      </c>
      <c r="H14" s="16">
        <f>[1]FR111彙總轉出!J15</f>
        <v>0.2</v>
      </c>
      <c r="I14" s="16">
        <f>[1]FR111彙總轉出!K15</f>
        <v>641.80999999999995</v>
      </c>
    </row>
    <row r="15" spans="1:9">
      <c r="A15" s="14" t="s">
        <v>25</v>
      </c>
      <c r="B15" s="15">
        <f>ROUND([1]FR111彙總轉出!B16/1000,0)</f>
        <v>2017148</v>
      </c>
      <c r="C15" s="15">
        <f>ROUND([1]FR111彙總轉出!C16/1000,0)</f>
        <v>5547</v>
      </c>
      <c r="D15" s="15">
        <f>ROUND([1]FR111彙總轉出!D16/1000,0)</f>
        <v>1460075</v>
      </c>
      <c r="E15" s="15">
        <f>ROUND(([1]FR111彙總轉出!E16+[1]FR111彙總轉出!F16)/1000,0)</f>
        <v>2753</v>
      </c>
      <c r="F15" s="15">
        <f>ROUND([1]FR111彙總轉出!G16/1000,0)</f>
        <v>20172</v>
      </c>
      <c r="G15" s="15">
        <f>ROUND([1]FR111彙總轉出!I16/1000,0)</f>
        <v>160504</v>
      </c>
      <c r="H15" s="16">
        <f>[1]FR111彙總轉出!J16</f>
        <v>0.19</v>
      </c>
      <c r="I15" s="16">
        <f>[1]FR111彙總轉出!K16</f>
        <v>732.86</v>
      </c>
    </row>
    <row r="16" spans="1:9">
      <c r="A16" s="14" t="s">
        <v>26</v>
      </c>
      <c r="B16" s="15">
        <f>ROUND([1]FR111彙總轉出!B17/1000,0)</f>
        <v>0</v>
      </c>
      <c r="C16" s="15">
        <f>ROUND([1]FR111彙總轉出!C17/1000,0)</f>
        <v>154</v>
      </c>
      <c r="D16" s="15">
        <f>ROUND([1]FR111彙總轉出!D17/1000,0)</f>
        <v>103938</v>
      </c>
      <c r="E16" s="15">
        <f>ROUND(([1]FR111彙總轉出!E17+[1]FR111彙總轉出!F17)/1000,0)</f>
        <v>203</v>
      </c>
      <c r="F16" s="15">
        <f>ROUND([1]FR111彙總轉出!G17/1000,0)</f>
        <v>1150</v>
      </c>
      <c r="G16" s="15">
        <f>ROUND([1]FR111彙總轉出!I17/1000,0)</f>
        <v>24003</v>
      </c>
      <c r="H16" s="16">
        <f>[1]FR111彙總轉出!J17</f>
        <v>0.2</v>
      </c>
      <c r="I16" s="16">
        <f>[1]FR111彙總轉出!K17</f>
        <v>565.55999999999995</v>
      </c>
    </row>
    <row r="17" spans="1:9">
      <c r="A17" s="14" t="s">
        <v>27</v>
      </c>
      <c r="B17" s="15">
        <f>ROUND([1]FR111彙總轉出!B18/1000,0)</f>
        <v>217433</v>
      </c>
      <c r="C17" s="15">
        <f>ROUND([1]FR111彙總轉出!C18/1000,0)</f>
        <v>197</v>
      </c>
      <c r="D17" s="15">
        <f>ROUND([1]FR111彙總轉出!D18/1000,0)</f>
        <v>171789</v>
      </c>
      <c r="E17" s="15">
        <f>ROUND(([1]FR111彙總轉出!E18+[1]FR111彙總轉出!F18)/1000,0)</f>
        <v>833</v>
      </c>
      <c r="F17" s="15">
        <f>ROUND([1]FR111彙總轉出!G18/1000,0)</f>
        <v>1898</v>
      </c>
      <c r="G17" s="15">
        <f>ROUND([1]FR111彙總轉出!I18/1000,0)</f>
        <v>14454</v>
      </c>
      <c r="H17" s="16">
        <f>[1]FR111彙總轉出!J18</f>
        <v>0.48</v>
      </c>
      <c r="I17" s="16">
        <f>[1]FR111彙總轉出!K18</f>
        <v>227.83</v>
      </c>
    </row>
    <row r="18" spans="1:9">
      <c r="A18" s="14" t="s">
        <v>28</v>
      </c>
      <c r="B18" s="15">
        <f>ROUND([1]FR111彙總轉出!B19/1000,0)</f>
        <v>2185534</v>
      </c>
      <c r="C18" s="15">
        <f>ROUND([1]FR111彙總轉出!C19/1000,0)</f>
        <v>6959</v>
      </c>
      <c r="D18" s="15">
        <f>ROUND([1]FR111彙總轉出!D19/1000,0)</f>
        <v>1667668</v>
      </c>
      <c r="E18" s="15">
        <f>ROUND(([1]FR111彙總轉出!E19+[1]FR111彙總轉出!F19)/1000,0)</f>
        <v>3144</v>
      </c>
      <c r="F18" s="15">
        <f>ROUND([1]FR111彙總轉出!G19/1000,0)</f>
        <v>26855</v>
      </c>
      <c r="G18" s="15">
        <f>ROUND([1]FR111彙總轉出!I19/1000,0)</f>
        <v>263286</v>
      </c>
      <c r="H18" s="16">
        <f>[1]FR111彙總轉出!J19</f>
        <v>0.19</v>
      </c>
      <c r="I18" s="16">
        <f>[1]FR111彙總轉出!K19</f>
        <v>854.14</v>
      </c>
    </row>
    <row r="19" spans="1:9">
      <c r="A19" s="14" t="s">
        <v>29</v>
      </c>
      <c r="B19" s="15">
        <f>ROUND([1]FR111彙總轉出!B20/1000,0)</f>
        <v>590273</v>
      </c>
      <c r="C19" s="15">
        <f>ROUND([1]FR111彙總轉出!C20/1000,0)</f>
        <v>3111</v>
      </c>
      <c r="D19" s="15">
        <f>ROUND([1]FR111彙總轉出!D20/1000,0)</f>
        <v>289687</v>
      </c>
      <c r="E19" s="15">
        <f>ROUND(([1]FR111彙總轉出!E20+[1]FR111彙總轉出!F20)/1000,0)</f>
        <v>1217</v>
      </c>
      <c r="F19" s="15">
        <f>ROUND([1]FR111彙總轉出!G20/1000,0)</f>
        <v>5262</v>
      </c>
      <c r="G19" s="15">
        <f>ROUND([1]FR111彙總轉出!I20/1000,0)</f>
        <v>99095</v>
      </c>
      <c r="H19" s="16">
        <f>[1]FR111彙總轉出!J20</f>
        <v>0.42</v>
      </c>
      <c r="I19" s="16">
        <f>[1]FR111彙總轉出!K20</f>
        <v>432.28</v>
      </c>
    </row>
    <row r="20" spans="1:9">
      <c r="A20" s="14" t="s">
        <v>30</v>
      </c>
      <c r="B20" s="15">
        <f>ROUND([1]FR111彙總轉出!B21/1000,0)</f>
        <v>116083</v>
      </c>
      <c r="C20" s="15">
        <f>ROUND([1]FR111彙總轉出!C21/1000,0)</f>
        <v>-459</v>
      </c>
      <c r="D20" s="15">
        <f>ROUND([1]FR111彙總轉出!D21/1000,0)</f>
        <v>85168</v>
      </c>
      <c r="E20" s="15">
        <f>ROUND(([1]FR111彙總轉出!E21+[1]FR111彙總轉出!F21)/1000,0)</f>
        <v>485</v>
      </c>
      <c r="F20" s="15">
        <f>ROUND([1]FR111彙總轉出!G21/1000,0)</f>
        <v>1724</v>
      </c>
      <c r="G20" s="15">
        <f>ROUND([1]FR111彙總轉出!I21/1000,0)</f>
        <v>25614</v>
      </c>
      <c r="H20" s="16">
        <f>[1]FR111彙總轉出!J21</f>
        <v>0.56999999999999995</v>
      </c>
      <c r="I20" s="16">
        <f>[1]FR111彙總轉出!K21</f>
        <v>355.66</v>
      </c>
    </row>
    <row r="21" spans="1:9">
      <c r="A21" s="14" t="s">
        <v>31</v>
      </c>
      <c r="B21" s="15">
        <f>ROUND([1]FR111彙總轉出!B22/1000,0)</f>
        <v>164904</v>
      </c>
      <c r="C21" s="15">
        <f>ROUND([1]FR111彙總轉出!C22/1000,0)</f>
        <v>467</v>
      </c>
      <c r="D21" s="15">
        <f>ROUND([1]FR111彙總轉出!D22/1000,0)</f>
        <v>144577</v>
      </c>
      <c r="E21" s="15">
        <f>ROUND(([1]FR111彙總轉出!E22+[1]FR111彙總轉出!F22)/1000,0)</f>
        <v>555</v>
      </c>
      <c r="F21" s="15">
        <f>ROUND([1]FR111彙總轉出!G22/1000,0)</f>
        <v>2130</v>
      </c>
      <c r="G21" s="15">
        <f>ROUND([1]FR111彙總轉出!I22/1000,0)</f>
        <v>29540</v>
      </c>
      <c r="H21" s="16">
        <f>[1]FR111彙總轉出!J22</f>
        <v>0.38</v>
      </c>
      <c r="I21" s="16">
        <f>[1]FR111彙總轉出!K22</f>
        <v>383.52</v>
      </c>
    </row>
    <row r="22" spans="1:9">
      <c r="A22" s="14" t="s">
        <v>32</v>
      </c>
      <c r="B22" s="15">
        <f>ROUND([1]FR111彙總轉出!B23/1000,0)</f>
        <v>1299212</v>
      </c>
      <c r="C22" s="15">
        <f>ROUND([1]FR111彙總轉出!C23/1000,0)</f>
        <v>1731</v>
      </c>
      <c r="D22" s="15">
        <f>ROUND([1]FR111彙總轉出!D23/1000,0)</f>
        <v>1052430</v>
      </c>
      <c r="E22" s="15">
        <f>ROUND(([1]FR111彙總轉出!E23+[1]FR111彙總轉出!F23)/1000,0)</f>
        <v>4196</v>
      </c>
      <c r="F22" s="15">
        <f>ROUND([1]FR111彙總轉出!G23/1000,0)</f>
        <v>12257</v>
      </c>
      <c r="G22" s="15">
        <f>ROUND([1]FR111彙總轉出!I23/1000,0)</f>
        <v>71798</v>
      </c>
      <c r="H22" s="16">
        <f>[1]FR111彙總轉出!J23</f>
        <v>0.4</v>
      </c>
      <c r="I22" s="16">
        <f>[1]FR111彙總轉出!K23</f>
        <v>292.12</v>
      </c>
    </row>
    <row r="23" spans="1:9">
      <c r="A23" s="14" t="s">
        <v>33</v>
      </c>
      <c r="B23" s="15">
        <f>ROUND([1]FR111彙總轉出!B24/1000,0)</f>
        <v>461906</v>
      </c>
      <c r="C23" s="15">
        <f>ROUND([1]FR111彙總轉出!C24/1000,0)</f>
        <v>1162</v>
      </c>
      <c r="D23" s="15">
        <f>ROUND([1]FR111彙總轉出!D24/1000,0)</f>
        <v>265603</v>
      </c>
      <c r="E23" s="15">
        <f>ROUND(([1]FR111彙總轉出!E24+[1]FR111彙總轉出!F24)/1000,0)</f>
        <v>1627</v>
      </c>
      <c r="F23" s="15">
        <f>ROUND([1]FR111彙總轉出!G24/1000,0)</f>
        <v>5110</v>
      </c>
      <c r="G23" s="15">
        <f>ROUND([1]FR111彙總轉出!I24/1000,0)</f>
        <v>42763</v>
      </c>
      <c r="H23" s="16">
        <f>[1]FR111彙總轉出!J24</f>
        <v>0.61</v>
      </c>
      <c r="I23" s="16">
        <f>[1]FR111彙總轉出!K24</f>
        <v>314.02999999999997</v>
      </c>
    </row>
    <row r="24" spans="1:9">
      <c r="A24" s="14" t="s">
        <v>34</v>
      </c>
      <c r="B24" s="15">
        <f>ROUND([1]FR111彙總轉出!B25/1000,0)</f>
        <v>553438</v>
      </c>
      <c r="C24" s="15">
        <f>ROUND([1]FR111彙總轉出!C25/1000,0)</f>
        <v>1068</v>
      </c>
      <c r="D24" s="15">
        <f>ROUND([1]FR111彙總轉出!D25/1000,0)</f>
        <v>432513</v>
      </c>
      <c r="E24" s="15">
        <f>ROUND(([1]FR111彙總轉出!E25+[1]FR111彙總轉出!F25)/1000,0)</f>
        <v>1758</v>
      </c>
      <c r="F24" s="15">
        <f>ROUND([1]FR111彙總轉出!G25/1000,0)</f>
        <v>6256</v>
      </c>
      <c r="G24" s="15">
        <f>ROUND([1]FR111彙總轉出!I25/1000,0)</f>
        <v>42119</v>
      </c>
      <c r="H24" s="16">
        <f>[1]FR111彙總轉出!J25</f>
        <v>0.41</v>
      </c>
      <c r="I24" s="16">
        <f>[1]FR111彙總轉出!K25</f>
        <v>355.92</v>
      </c>
    </row>
    <row r="25" spans="1:9">
      <c r="A25" s="14" t="s">
        <v>35</v>
      </c>
      <c r="B25" s="15">
        <f>ROUND([1]FR111彙總轉出!B26/1000,0)</f>
        <v>176008</v>
      </c>
      <c r="C25" s="15">
        <f>ROUND([1]FR111彙總轉出!C26/1000,0)</f>
        <v>1367</v>
      </c>
      <c r="D25" s="15">
        <f>ROUND([1]FR111彙總轉出!D26/1000,0)</f>
        <v>127021</v>
      </c>
      <c r="E25" s="15">
        <f>ROUND(([1]FR111彙總轉出!E26+[1]FR111彙總轉出!F26)/1000,0)</f>
        <v>35</v>
      </c>
      <c r="F25" s="15">
        <f>ROUND([1]FR111彙總轉出!G26/1000,0)</f>
        <v>2061</v>
      </c>
      <c r="G25" s="15">
        <f>ROUND([1]FR111彙總轉出!I26/1000,0)</f>
        <v>34394</v>
      </c>
      <c r="H25" s="16">
        <f>[1]FR111彙總轉出!J26</f>
        <v>0.03</v>
      </c>
      <c r="I25" s="16">
        <f>[1]FR111彙總轉出!K26</f>
        <v>5914.09</v>
      </c>
    </row>
    <row r="26" spans="1:9">
      <c r="A26" s="14" t="s">
        <v>36</v>
      </c>
      <c r="B26" s="15">
        <f>ROUND([1]FR111彙總轉出!B27/1000,0)</f>
        <v>404571</v>
      </c>
      <c r="C26" s="15">
        <f>ROUND([1]FR111彙總轉出!C27/1000,0)</f>
        <v>1965</v>
      </c>
      <c r="D26" s="15">
        <f>ROUND([1]FR111彙總轉出!D27/1000,0)</f>
        <v>227022</v>
      </c>
      <c r="E26" s="15">
        <f>ROUND(([1]FR111彙總轉出!E27+[1]FR111彙總轉出!F27)/1000,0)</f>
        <v>121</v>
      </c>
      <c r="F26" s="15">
        <f>ROUND([1]FR111彙總轉出!G27/1000,0)</f>
        <v>2993</v>
      </c>
      <c r="G26" s="15">
        <f>ROUND([1]FR111彙總轉出!I27/1000,0)</f>
        <v>51420</v>
      </c>
      <c r="H26" s="16">
        <f>[1]FR111彙總轉出!J27</f>
        <v>0.05</v>
      </c>
      <c r="I26" s="16">
        <f>[1]FR111彙總轉出!K27</f>
        <v>2481.5</v>
      </c>
    </row>
    <row r="27" spans="1:9">
      <c r="A27" s="14" t="s">
        <v>37</v>
      </c>
      <c r="B27" s="15">
        <f>ROUND([1]FR111彙總轉出!B35/1000,0)</f>
        <v>62887</v>
      </c>
      <c r="C27" s="15">
        <f>ROUND([1]FR111彙總轉出!C35/1000,0)</f>
        <v>10</v>
      </c>
      <c r="D27" s="15">
        <f>ROUND([1]FR111彙總轉出!D35/1000,0)</f>
        <v>45324</v>
      </c>
      <c r="E27" s="15">
        <f>ROUND(([1]FR111彙總轉出!E35+[1]FR111彙總轉出!F35)/1000,0)</f>
        <v>59</v>
      </c>
      <c r="F27" s="15">
        <f>ROUND([1]FR111彙總轉出!G35/1000,0)</f>
        <v>544</v>
      </c>
      <c r="G27" s="15">
        <f>ROUND([1]FR111彙總轉出!I35/1000,0)</f>
        <v>5234</v>
      </c>
      <c r="H27" s="16">
        <f>[1]FR111彙總轉出!J35</f>
        <v>0.13</v>
      </c>
      <c r="I27" s="16">
        <f>[1]FR111彙總轉出!K35</f>
        <v>926.14</v>
      </c>
    </row>
    <row r="28" spans="1:9">
      <c r="A28" s="14" t="s">
        <v>38</v>
      </c>
      <c r="B28" s="15">
        <f>ROUND([1]FR111彙總轉出!B36/1000,0)</f>
        <v>131256</v>
      </c>
      <c r="C28" s="15">
        <f>ROUND([1]FR111彙總轉出!C36/1000,0)</f>
        <v>28</v>
      </c>
      <c r="D28" s="15">
        <f>ROUND([1]FR111彙總轉出!D36/1000,0)</f>
        <v>88580</v>
      </c>
      <c r="E28" s="15">
        <f>ROUND(([1]FR111彙總轉出!E36+[1]FR111彙總轉出!F36)/1000,0)</f>
        <v>1849</v>
      </c>
      <c r="F28" s="15">
        <f>ROUND([1]FR111彙總轉出!G36/1000,0)</f>
        <v>1279</v>
      </c>
      <c r="G28" s="15">
        <f>ROUND([1]FR111彙總轉出!I36/1000,0)</f>
        <v>9488</v>
      </c>
      <c r="H28" s="16">
        <f>[1]FR111彙總轉出!J36</f>
        <v>2.09</v>
      </c>
      <c r="I28" s="16">
        <f>[1]FR111彙總轉出!K36</f>
        <v>69.14</v>
      </c>
    </row>
    <row r="29" spans="1:9">
      <c r="A29" s="14" t="s">
        <v>39</v>
      </c>
      <c r="B29" s="15">
        <f>ROUND([1]FR111彙總轉出!B37/1000,0)</f>
        <v>657890</v>
      </c>
      <c r="C29" s="15">
        <f>ROUND([1]FR111彙總轉出!C37/1000,0)</f>
        <v>1161</v>
      </c>
      <c r="D29" s="15">
        <f>ROUND([1]FR111彙總轉出!D37/1000,0)</f>
        <v>510458</v>
      </c>
      <c r="E29" s="15">
        <f>ROUND(([1]FR111彙總轉出!E37+[1]FR111彙總轉出!F37)/1000,0)</f>
        <v>1318</v>
      </c>
      <c r="F29" s="15">
        <f>ROUND([1]FR111彙總轉出!G37/1000,0)</f>
        <v>6272</v>
      </c>
      <c r="G29" s="15">
        <f>ROUND([1]FR111彙總轉出!I37/1000,0)</f>
        <v>50239</v>
      </c>
      <c r="H29" s="16">
        <f>[1]FR111彙總轉出!J37</f>
        <v>0.26</v>
      </c>
      <c r="I29" s="16">
        <f>[1]FR111彙總轉出!K37</f>
        <v>476.01</v>
      </c>
    </row>
    <row r="30" spans="1:9">
      <c r="A30" s="14" t="s">
        <v>40</v>
      </c>
      <c r="B30" s="15">
        <f>ROUND([1]FR111彙總轉出!B38/1000,0)</f>
        <v>351563</v>
      </c>
      <c r="C30" s="15">
        <f>ROUND([1]FR111彙總轉出!C38/1000,0)</f>
        <v>643</v>
      </c>
      <c r="D30" s="15">
        <f>ROUND([1]FR111彙總轉出!D38/1000,0)</f>
        <v>266670</v>
      </c>
      <c r="E30" s="15">
        <f>ROUND(([1]FR111彙總轉出!E38+[1]FR111彙總轉出!F38)/1000,0)</f>
        <v>512</v>
      </c>
      <c r="F30" s="15">
        <f>ROUND([1]FR111彙總轉出!G38/1000,0)</f>
        <v>3132</v>
      </c>
      <c r="G30" s="15">
        <f>ROUND([1]FR111彙總轉出!I38/1000,0)</f>
        <v>24535</v>
      </c>
      <c r="H30" s="16">
        <f>[1]FR111彙總轉出!J38</f>
        <v>0.19</v>
      </c>
      <c r="I30" s="16">
        <f>[1]FR111彙總轉出!K38</f>
        <v>611.13</v>
      </c>
    </row>
    <row r="31" spans="1:9">
      <c r="A31" s="14" t="s">
        <v>41</v>
      </c>
      <c r="B31" s="15">
        <f>ROUND([1]FR111彙總轉出!B39/1000,0)</f>
        <v>200451</v>
      </c>
      <c r="C31" s="15">
        <f>ROUND([1]FR111彙總轉出!C39/1000,0)</f>
        <v>45</v>
      </c>
      <c r="D31" s="15">
        <f>ROUND([1]FR111彙總轉出!D39/1000,0)</f>
        <v>140745</v>
      </c>
      <c r="E31" s="15">
        <f>ROUND(([1]FR111彙總轉出!E39+[1]FR111彙總轉出!F39)/1000,0)</f>
        <v>1242</v>
      </c>
      <c r="F31" s="15">
        <f>ROUND([1]FR111彙總轉出!G39/1000,0)</f>
        <v>1825</v>
      </c>
      <c r="G31" s="15">
        <f>ROUND([1]FR111彙總轉出!I39/1000,0)</f>
        <v>13372</v>
      </c>
      <c r="H31" s="16">
        <f>[1]FR111彙總轉出!J39</f>
        <v>0.88</v>
      </c>
      <c r="I31" s="16">
        <f>[1]FR111彙總轉出!K39</f>
        <v>146.97</v>
      </c>
    </row>
    <row r="32" spans="1:9">
      <c r="A32" s="14" t="s">
        <v>42</v>
      </c>
      <c r="B32" s="15">
        <f>ROUND([1]FR111彙總轉出!B40/1000,0)</f>
        <v>140198</v>
      </c>
      <c r="C32" s="15">
        <f>ROUND([1]FR111彙總轉出!C40/1000,0)</f>
        <v>295</v>
      </c>
      <c r="D32" s="15">
        <f>ROUND([1]FR111彙總轉出!D40/1000,0)</f>
        <v>116139</v>
      </c>
      <c r="E32" s="15">
        <f>ROUND(([1]FR111彙總轉出!E40+[1]FR111彙總轉出!F40)/1000,0)</f>
        <v>299</v>
      </c>
      <c r="F32" s="15">
        <f>ROUND([1]FR111彙總轉出!G40/1000,0)</f>
        <v>1869</v>
      </c>
      <c r="G32" s="15">
        <f>ROUND([1]FR111彙總轉出!I40/1000,0)</f>
        <v>8776</v>
      </c>
      <c r="H32" s="16">
        <f>[1]FR111彙總轉出!J40</f>
        <v>0.26</v>
      </c>
      <c r="I32" s="16">
        <f>[1]FR111彙總轉出!K40</f>
        <v>625.54999999999995</v>
      </c>
    </row>
    <row r="33" spans="1:12">
      <c r="A33" s="14" t="s">
        <v>43</v>
      </c>
      <c r="B33" s="15">
        <f>ROUND([1]FR111彙總轉出!B41/1000,0)</f>
        <v>436062</v>
      </c>
      <c r="C33" s="15">
        <f>ROUND([1]FR111彙總轉出!C41/1000,0)</f>
        <v>767</v>
      </c>
      <c r="D33" s="15">
        <f>ROUND([1]FR111彙總轉出!D41/1000,0)</f>
        <v>288950</v>
      </c>
      <c r="E33" s="15">
        <f>ROUND(([1]FR111彙總轉出!E41+[1]FR111彙總轉出!F41)/1000,0)</f>
        <v>501</v>
      </c>
      <c r="F33" s="15">
        <f>ROUND([1]FR111彙總轉出!G41/1000,0)</f>
        <v>3315</v>
      </c>
      <c r="G33" s="15">
        <f>ROUND([1]FR111彙總轉出!I41/1000,0)</f>
        <v>36653</v>
      </c>
      <c r="H33" s="16">
        <f>[1]FR111彙總轉出!J41</f>
        <v>0.17</v>
      </c>
      <c r="I33" s="16">
        <f>[1]FR111彙總轉出!K41</f>
        <v>661.15</v>
      </c>
    </row>
    <row r="34" spans="1:12">
      <c r="A34" s="14" t="s">
        <v>44</v>
      </c>
      <c r="B34" s="15">
        <f>ROUND([1]FR111彙總轉出!B42/1000,0)</f>
        <v>488387</v>
      </c>
      <c r="C34" s="15">
        <f>ROUND([1]FR111彙總轉出!C42/1000,0)</f>
        <v>840</v>
      </c>
      <c r="D34" s="15">
        <f>ROUND([1]FR111彙總轉出!D42/1000,0)</f>
        <v>354480</v>
      </c>
      <c r="E34" s="15">
        <f>ROUND(([1]FR111彙總轉出!E42+[1]FR111彙總轉出!F42)/1000,0)</f>
        <v>898</v>
      </c>
      <c r="F34" s="15">
        <f>ROUND([1]FR111彙總轉出!G42/1000,0)</f>
        <v>4993</v>
      </c>
      <c r="G34" s="15">
        <f>ROUND([1]FR111彙總轉出!I42/1000,0)</f>
        <v>41751</v>
      </c>
      <c r="H34" s="16">
        <f>[1]FR111彙總轉出!J42</f>
        <v>0.25</v>
      </c>
      <c r="I34" s="16">
        <f>[1]FR111彙總轉出!K42</f>
        <v>556.13</v>
      </c>
    </row>
    <row r="35" spans="1:12">
      <c r="A35" s="14" t="s">
        <v>45</v>
      </c>
      <c r="B35" s="15">
        <f>ROUND([1]FR111彙總轉出!B43/1000,0)</f>
        <v>727425</v>
      </c>
      <c r="C35" s="15">
        <f>ROUND([1]FR111彙總轉出!C43/1000,0)</f>
        <v>1728</v>
      </c>
      <c r="D35" s="15">
        <f>ROUND([1]FR111彙總轉出!D43/1000,0)</f>
        <v>485097</v>
      </c>
      <c r="E35" s="15">
        <f>ROUND(([1]FR111彙總轉出!E43+[1]FR111彙總轉出!F43)/1000,0)</f>
        <v>1067</v>
      </c>
      <c r="F35" s="15">
        <f>ROUND([1]FR111彙總轉出!G43/1000,0)</f>
        <v>6188</v>
      </c>
      <c r="G35" s="15">
        <f>ROUND([1]FR111彙總轉出!I43/1000,0)</f>
        <v>59837</v>
      </c>
      <c r="H35" s="16">
        <f>[1]FR111彙總轉出!J43</f>
        <v>0.22</v>
      </c>
      <c r="I35" s="16">
        <f>[1]FR111彙總轉出!K43</f>
        <v>580</v>
      </c>
    </row>
    <row r="36" spans="1:12">
      <c r="A36" s="14" t="s">
        <v>46</v>
      </c>
      <c r="B36" s="15">
        <f>ROUND([1]FR111彙總轉出!B44/1000,0)</f>
        <v>1191686</v>
      </c>
      <c r="C36" s="15">
        <f>ROUND([1]FR111彙總轉出!C44/1000,0)</f>
        <v>2594</v>
      </c>
      <c r="D36" s="15">
        <f>ROUND([1]FR111彙總轉出!D44/1000,0)</f>
        <v>887994</v>
      </c>
      <c r="E36" s="15">
        <f>ROUND(([1]FR111彙總轉出!E44+[1]FR111彙總轉出!F44)/1000,0)</f>
        <v>3266</v>
      </c>
      <c r="F36" s="15">
        <f>ROUND([1]FR111彙總轉出!G44/1000,0)</f>
        <v>12078</v>
      </c>
      <c r="G36" s="15">
        <f>ROUND([1]FR111彙總轉出!I44/1000,0)</f>
        <v>121472</v>
      </c>
      <c r="H36" s="16">
        <f>[1]FR111彙總轉出!J44</f>
        <v>0.37</v>
      </c>
      <c r="I36" s="16">
        <f>[1]FR111彙總轉出!K44</f>
        <v>369.81</v>
      </c>
    </row>
    <row r="37" spans="1:12">
      <c r="A37" s="14" t="s">
        <v>47</v>
      </c>
      <c r="B37" s="15">
        <f>ROUND([1]FR111彙總轉出!B45/1000,0)</f>
        <v>1546714</v>
      </c>
      <c r="C37" s="15">
        <f>ROUND([1]FR111彙總轉出!C45/1000,0)</f>
        <v>4381</v>
      </c>
      <c r="D37" s="15">
        <f>ROUND([1]FR111彙總轉出!D45/1000,0)</f>
        <v>1132154</v>
      </c>
      <c r="E37" s="15">
        <f>ROUND(([1]FR111彙總轉出!E45+[1]FR111彙總轉出!F45)/1000,0)</f>
        <v>2303</v>
      </c>
      <c r="F37" s="15">
        <f>ROUND([1]FR111彙總轉出!G45/1000,0)</f>
        <v>13528</v>
      </c>
      <c r="G37" s="15">
        <f>ROUND([1]FR111彙總轉出!I45/1000,0)</f>
        <v>130034</v>
      </c>
      <c r="H37" s="16">
        <f>[1]FR111彙總轉出!J45</f>
        <v>0.2</v>
      </c>
      <c r="I37" s="16">
        <f>[1]FR111彙總轉出!K45</f>
        <v>587.35</v>
      </c>
    </row>
    <row r="38" spans="1:12">
      <c r="A38" s="14" t="s">
        <v>48</v>
      </c>
      <c r="B38" s="15">
        <f>ROUND([1]FR111彙總轉出!B46/1000,0)</f>
        <v>351058</v>
      </c>
      <c r="C38" s="15">
        <f>ROUND([1]FR111彙總轉出!C46/1000,0)</f>
        <v>987</v>
      </c>
      <c r="D38" s="15">
        <f>ROUND([1]FR111彙總轉出!D46/1000,0)</f>
        <v>270249</v>
      </c>
      <c r="E38" s="15">
        <f>ROUND(([1]FR111彙總轉出!E46+[1]FR111彙總轉出!F46)/1000,0)</f>
        <v>802</v>
      </c>
      <c r="F38" s="15">
        <f>ROUND([1]FR111彙總轉出!G46/1000,0)</f>
        <v>3597</v>
      </c>
      <c r="G38" s="15">
        <f>ROUND([1]FR111彙總轉出!I46/1000,0)</f>
        <v>60222</v>
      </c>
      <c r="H38" s="16">
        <f>[1]FR111彙總轉出!J46</f>
        <v>0.3</v>
      </c>
      <c r="I38" s="16">
        <f>[1]FR111彙總轉出!K46</f>
        <v>448.47</v>
      </c>
    </row>
    <row r="39" spans="1:12">
      <c r="A39" s="14" t="s">
        <v>49</v>
      </c>
      <c r="B39" s="15">
        <f>ROUND([1]FR111彙總轉出!B47/1000,0)</f>
        <v>281512</v>
      </c>
      <c r="C39" s="15">
        <f>ROUND([1]FR111彙總轉出!C47/1000,0)</f>
        <v>299</v>
      </c>
      <c r="D39" s="15">
        <f>ROUND([1]FR111彙總轉出!D47/1000,0)</f>
        <v>203907</v>
      </c>
      <c r="E39" s="15">
        <f>ROUND(([1]FR111彙總轉出!E47+[1]FR111彙總轉出!F47)/1000,0)</f>
        <v>1898</v>
      </c>
      <c r="F39" s="15">
        <f>ROUND([1]FR111彙總轉出!G47/1000,0)</f>
        <v>3003</v>
      </c>
      <c r="G39" s="15">
        <f>ROUND([1]FR111彙總轉出!I47/1000,0)</f>
        <v>32019</v>
      </c>
      <c r="H39" s="16">
        <f>[1]FR111彙總轉出!J47</f>
        <v>0.93</v>
      </c>
      <c r="I39" s="16">
        <f>[1]FR111彙總轉出!K47</f>
        <v>158.19</v>
      </c>
    </row>
    <row r="40" spans="1:12">
      <c r="A40" s="14" t="s">
        <v>50</v>
      </c>
      <c r="B40" s="15">
        <f>ROUND([1]FR111彙總轉出!B48/1000,0)</f>
        <v>1136401</v>
      </c>
      <c r="C40" s="15">
        <f>ROUND([1]FR111彙總轉出!C48/1000,0)</f>
        <v>3195</v>
      </c>
      <c r="D40" s="15">
        <f>ROUND([1]FR111彙總轉出!D48/1000,0)</f>
        <v>921571</v>
      </c>
      <c r="E40" s="15">
        <f>ROUND(([1]FR111彙總轉出!E48+[1]FR111彙總轉出!F48)/1000,0)</f>
        <v>2426</v>
      </c>
      <c r="F40" s="15">
        <f>ROUND([1]FR111彙總轉出!G48/1000,0)</f>
        <v>12459</v>
      </c>
      <c r="G40" s="15">
        <f>ROUND([1]FR111彙總轉出!I48/1000,0)</f>
        <v>122944</v>
      </c>
      <c r="H40" s="16">
        <f>[1]FR111彙總轉出!J48</f>
        <v>0.26</v>
      </c>
      <c r="I40" s="16">
        <f>[1]FR111彙總轉出!K48</f>
        <v>513.51</v>
      </c>
    </row>
    <row r="41" spans="1:12">
      <c r="A41" s="14" t="s">
        <v>51</v>
      </c>
      <c r="B41" s="15">
        <f>ROUND([1]FR111彙總轉出!B49/1000,0)</f>
        <v>373739</v>
      </c>
      <c r="C41" s="15">
        <f>ROUND([1]FR111彙總轉出!C49/1000,0)</f>
        <v>302</v>
      </c>
      <c r="D41" s="15">
        <f>ROUND([1]FR111彙總轉出!D49/1000,0)</f>
        <v>269258</v>
      </c>
      <c r="E41" s="15">
        <f>ROUND(([1]FR111彙總轉出!E49+[1]FR111彙總轉出!F49)/1000,0)</f>
        <v>728</v>
      </c>
      <c r="F41" s="15">
        <f>ROUND([1]FR111彙總轉出!G49/1000,0)</f>
        <v>3979</v>
      </c>
      <c r="G41" s="15">
        <f>ROUND([1]FR111彙總轉出!I49/1000,0)</f>
        <v>43952</v>
      </c>
      <c r="H41" s="16">
        <f>[1]FR111彙總轉出!J49</f>
        <v>0.27</v>
      </c>
      <c r="I41" s="16">
        <f>[1]FR111彙總轉出!K49</f>
        <v>546.57000000000005</v>
      </c>
    </row>
    <row r="42" spans="1:12">
      <c r="A42" s="14" t="s">
        <v>52</v>
      </c>
      <c r="B42" s="15">
        <f>ROUND([1]FR111彙總轉出!B50/1000,0)</f>
        <v>185456</v>
      </c>
      <c r="C42" s="15">
        <f>ROUND([1]FR111彙總轉出!C50/1000,0)</f>
        <v>295</v>
      </c>
      <c r="D42" s="15">
        <f>ROUND([1]FR111彙總轉出!D50/1000,0)</f>
        <v>145387</v>
      </c>
      <c r="E42" s="15">
        <f>ROUND(([1]FR111彙總轉出!E50+[1]FR111彙總轉出!F50)/1000,0)</f>
        <v>632</v>
      </c>
      <c r="F42" s="15">
        <f>ROUND([1]FR111彙總轉出!G50/1000,0)</f>
        <v>1879</v>
      </c>
      <c r="G42" s="15">
        <f>ROUND([1]FR111彙總轉出!I50/1000,0)</f>
        <v>19356</v>
      </c>
      <c r="H42" s="16">
        <f>[1]FR111彙總轉出!J50</f>
        <v>0.43</v>
      </c>
      <c r="I42" s="16">
        <f>[1]FR111彙總轉出!K50</f>
        <v>297.37</v>
      </c>
    </row>
    <row r="43" spans="1:12">
      <c r="A43" s="14" t="s">
        <v>53</v>
      </c>
      <c r="B43" s="15">
        <f>ROUND([1]FR111彙總轉出!B51/1000,0)</f>
        <v>254111</v>
      </c>
      <c r="C43" s="15">
        <f>ROUND([1]FR111彙總轉出!C51/1000,0)</f>
        <v>632</v>
      </c>
      <c r="D43" s="15">
        <f>ROUND([1]FR111彙總轉出!D51/1000,0)</f>
        <v>182880</v>
      </c>
      <c r="E43" s="15">
        <f>ROUND(([1]FR111彙總轉出!E51+[1]FR111彙總轉出!F51)/1000,0)</f>
        <v>1815</v>
      </c>
      <c r="F43" s="15">
        <f>ROUND([1]FR111彙總轉出!G51/1000,0)</f>
        <v>2639</v>
      </c>
      <c r="G43" s="15">
        <f>ROUND([1]FR111彙總轉出!I51/1000,0)</f>
        <v>30982</v>
      </c>
      <c r="H43" s="16">
        <f>[1]FR111彙總轉出!J51</f>
        <v>0.99</v>
      </c>
      <c r="I43" s="16">
        <f>[1]FR111彙總轉出!K51</f>
        <v>145.41</v>
      </c>
    </row>
    <row r="44" spans="1:12">
      <c r="A44" s="14" t="s">
        <v>54</v>
      </c>
      <c r="B44" s="15">
        <f>ROUND([1]FR111彙總轉出!B52/1000,0)</f>
        <v>2181264</v>
      </c>
      <c r="C44" s="15">
        <f>ROUND([1]FR111彙總轉出!C52/1000,0)</f>
        <v>9381</v>
      </c>
      <c r="D44" s="15">
        <f>ROUND([1]FR111彙總轉出!D52/1000,0)</f>
        <v>1492459</v>
      </c>
      <c r="E44" s="15">
        <f>ROUND(([1]FR111彙總轉出!E52+[1]FR111彙總轉出!F52)/1000,0)</f>
        <v>4603</v>
      </c>
      <c r="F44" s="15">
        <f>ROUND([1]FR111彙總轉出!G52/1000,0)</f>
        <v>21636</v>
      </c>
      <c r="G44" s="15">
        <f>ROUND([1]FR111彙總轉出!I52/1000,0)</f>
        <v>258466</v>
      </c>
      <c r="H44" s="16">
        <f>[1]FR111彙總轉出!J52</f>
        <v>0.31</v>
      </c>
      <c r="I44" s="16">
        <f>[1]FR111彙總轉出!K52</f>
        <v>470.03</v>
      </c>
    </row>
    <row r="45" spans="1:12" s="21" customFormat="1">
      <c r="A45" s="18" t="s">
        <v>55</v>
      </c>
      <c r="B45" s="15">
        <f>ROUND([1]FR111彙總轉出!B53/1000,0)</f>
        <v>35616132</v>
      </c>
      <c r="C45" s="15">
        <f>ROUND([1]FR111彙總轉出!C53/1000,0)</f>
        <v>79288</v>
      </c>
      <c r="D45" s="15">
        <f>ROUND([1]FR111彙總轉出!D53/1000,0)</f>
        <v>26200141</v>
      </c>
      <c r="E45" s="15">
        <f>ROUND(([1]FR111彙總轉出!E53+[1]FR111彙總轉出!F53)/1000,0)</f>
        <v>77638</v>
      </c>
      <c r="F45" s="15">
        <f>ROUND([1]FR111彙總轉出!G53/1000,0)</f>
        <v>351956</v>
      </c>
      <c r="G45" s="15">
        <f>ROUND([1]FR111彙總轉出!I53/1000,0)</f>
        <v>3333715</v>
      </c>
      <c r="H45" s="16">
        <f>[1]FR111彙總轉出!J53</f>
        <v>0.3</v>
      </c>
      <c r="I45" s="16">
        <f>[1]FR111彙總轉出!K53</f>
        <v>453.33</v>
      </c>
      <c r="J45" s="19"/>
      <c r="K45" s="19"/>
      <c r="L45" s="20"/>
    </row>
    <row r="46" spans="1:12" s="21" customFormat="1">
      <c r="A46" s="22"/>
      <c r="B46" s="23"/>
      <c r="C46" s="23"/>
      <c r="D46" s="23"/>
      <c r="E46" s="23"/>
      <c r="F46" s="23"/>
      <c r="G46" s="23"/>
      <c r="H46" s="24"/>
      <c r="I46" s="24"/>
      <c r="J46" s="19"/>
      <c r="K46" s="19"/>
      <c r="L46" s="20"/>
    </row>
    <row r="47" spans="1:12">
      <c r="A47" s="2" t="s">
        <v>56</v>
      </c>
    </row>
    <row r="48" spans="1:12">
      <c r="A48" s="2" t="s">
        <v>57</v>
      </c>
    </row>
    <row r="49" spans="1:1">
      <c r="A49" s="2" t="s">
        <v>58</v>
      </c>
    </row>
    <row r="50" spans="1:1" customFormat="1" ht="16.5">
      <c r="A50" s="2" t="s">
        <v>59</v>
      </c>
    </row>
    <row r="51" spans="1:1">
      <c r="A51" s="2" t="s">
        <v>60</v>
      </c>
    </row>
    <row r="52" spans="1:1" customFormat="1" ht="16.5">
      <c r="A52" s="2" t="s">
        <v>61</v>
      </c>
    </row>
    <row r="53" spans="1:1">
      <c r="A53" s="2" t="s">
        <v>62</v>
      </c>
    </row>
  </sheetData>
  <mergeCells count="5">
    <mergeCell ref="A1:I1"/>
    <mergeCell ref="A2:I2"/>
    <mergeCell ref="A4:A6"/>
    <mergeCell ref="E4:E6"/>
    <mergeCell ref="F4:F6"/>
  </mergeCells>
  <phoneticPr fontId="3" type="noConversion"/>
  <pageMargins left="0.48" right="0.31" top="0.27" bottom="1" header="0.18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資產品質評估分析統計表1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紀蘭潔</dc:creator>
  <cp:lastModifiedBy>紀蘭潔</cp:lastModifiedBy>
  <cp:lastPrinted>2017-04-21T03:43:24Z</cp:lastPrinted>
  <dcterms:created xsi:type="dcterms:W3CDTF">2017-04-21T03:03:24Z</dcterms:created>
  <dcterms:modified xsi:type="dcterms:W3CDTF">2017-04-21T03:43:28Z</dcterms:modified>
</cp:coreProperties>
</file>