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fanglin\Desktop\統計特別決算財團法人\統計\性別統計\統計表\107年度\上網版\1070412(證期局)\"/>
    </mc:Choice>
  </mc:AlternateContent>
  <bookViews>
    <workbookView xWindow="0" yWindow="0" windowWidth="28800" windowHeight="11730"/>
  </bookViews>
  <sheets>
    <sheet name="獨董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8" i="1"/>
  <c r="H8" i="1"/>
  <c r="H7" i="1" s="1"/>
  <c r="C9" i="1"/>
  <c r="E9" i="1"/>
  <c r="G9" i="1"/>
  <c r="H9" i="1"/>
  <c r="J9" i="1" s="1"/>
  <c r="L9" i="1"/>
  <c r="D10" i="1"/>
  <c r="F10" i="1"/>
  <c r="H10" i="1"/>
  <c r="J10" i="1" s="1"/>
  <c r="I10" i="1"/>
  <c r="I7" i="1" s="1"/>
  <c r="J7" i="1" s="1"/>
  <c r="K10" i="1"/>
  <c r="K7" i="1" s="1"/>
  <c r="L10" i="1"/>
  <c r="L7" i="1" l="1"/>
  <c r="C7" i="1"/>
  <c r="L8" i="1"/>
  <c r="F7" i="1"/>
  <c r="C10" i="1"/>
  <c r="G10" i="1" s="1"/>
  <c r="J8" i="1"/>
  <c r="D7" i="1"/>
  <c r="E7" i="1" s="1"/>
  <c r="G8" i="1"/>
  <c r="E10" i="1" l="1"/>
  <c r="G7" i="1"/>
</calcChain>
</file>

<file path=xl/sharedStrings.xml><?xml version="1.0" encoding="utf-8"?>
<sst xmlns="http://schemas.openxmlformats.org/spreadsheetml/2006/main" count="23" uniqueCount="16">
  <si>
    <t xml:space="preserve">未上市未上櫃公司( Unlisted Companies ) </t>
    <phoneticPr fontId="1" type="noConversion"/>
  </si>
  <si>
    <t>上櫃公司( GTSM Companies)</t>
    <phoneticPr fontId="1" type="noConversion"/>
  </si>
  <si>
    <t>上市公司 (TWSE Listed Companies )</t>
    <phoneticPr fontId="1" type="noConversion"/>
  </si>
  <si>
    <t>總　　　　　計(Total)</t>
    <phoneticPr fontId="1" type="noConversion"/>
  </si>
  <si>
    <r>
      <t>分配比</t>
    </r>
    <r>
      <rPr>
        <sz val="10"/>
        <rFont val="Times New Roman"/>
        <family val="1"/>
      </rPr>
      <t>(Ratio)</t>
    </r>
    <r>
      <rPr>
        <sz val="10"/>
        <rFont val="標楷體"/>
        <family val="4"/>
        <charset val="136"/>
      </rPr>
      <t xml:space="preserve">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％</t>
    </r>
    <r>
      <rPr>
        <sz val="10"/>
        <rFont val="Times New Roman"/>
        <family val="1"/>
      </rPr>
      <t>)</t>
    </r>
    <phoneticPr fontId="1" type="noConversion"/>
  </si>
  <si>
    <t>人數(Number)
(人)</t>
    <phoneticPr fontId="1" type="noConversion"/>
  </si>
  <si>
    <r>
      <t>分配比</t>
    </r>
    <r>
      <rPr>
        <sz val="10"/>
        <rFont val="Times New Roman"/>
        <family val="1"/>
      </rPr>
      <t>(Ratio)</t>
    </r>
    <r>
      <rPr>
        <sz val="10"/>
        <rFont val="標楷體"/>
        <family val="4"/>
        <charset val="136"/>
      </rPr>
      <t xml:space="preserve">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％</t>
    </r>
    <r>
      <rPr>
        <sz val="10"/>
        <rFont val="Times New Roman"/>
        <family val="1"/>
      </rPr>
      <t>)</t>
    </r>
    <phoneticPr fontId="1" type="noConversion"/>
  </si>
  <si>
    <t>人數(Number)
(人)</t>
    <phoneticPr fontId="1" type="noConversion"/>
  </si>
  <si>
    <t>女性(Female)</t>
    <phoneticPr fontId="1" type="noConversion"/>
  </si>
  <si>
    <t>男性(Male)</t>
    <phoneticPr fontId="1" type="noConversion"/>
  </si>
  <si>
    <t>合計(Total)</t>
    <phoneticPr fontId="1" type="noConversion"/>
  </si>
  <si>
    <t>106年底(2017)</t>
    <phoneticPr fontId="1" type="noConversion"/>
  </si>
  <si>
    <t>105年底(2016)</t>
    <phoneticPr fontId="1" type="noConversion"/>
  </si>
  <si>
    <t>公  司　別(Company)</t>
    <phoneticPr fontId="1" type="noConversion"/>
  </si>
  <si>
    <t>(Gender analysis for independent directors of public companies in Taiwan in 2016-2017. )</t>
    <phoneticPr fontId="1" type="noConversion"/>
  </si>
  <si>
    <r>
      <t xml:space="preserve"> 105至106年公開發行公司</t>
    </r>
    <r>
      <rPr>
        <b/>
        <u/>
        <sz val="12"/>
        <rFont val="標楷體"/>
        <family val="4"/>
        <charset val="136"/>
      </rPr>
      <t>獨立董事</t>
    </r>
    <r>
      <rPr>
        <sz val="12"/>
        <rFont val="標楷體"/>
        <family val="4"/>
        <charset val="136"/>
      </rPr>
      <t>性別分析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</si>
</sst>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#,##0_);[Red]\(#,##0\)"/>
    <numFmt numFmtId="178" formatCode="#,##0.00_ "/>
  </numFmts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b/>
      <u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176" fontId="2" fillId="2" borderId="2" xfId="0" applyNumberFormat="1" applyFont="1" applyFill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7" fontId="2" fillId="2" borderId="3" xfId="0" applyNumberFormat="1" applyFont="1" applyFill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Border="1" applyAlignment="1">
      <alignment horizontal="right" vertical="center"/>
    </xf>
    <xf numFmtId="178" fontId="2" fillId="2" borderId="0" xfId="0" applyNumberFormat="1" applyFont="1" applyFill="1" applyBorder="1" applyAlignment="1">
      <alignment horizontal="right" vertical="center"/>
    </xf>
    <xf numFmtId="177" fontId="2" fillId="2" borderId="1" xfId="0" applyNumberFormat="1" applyFont="1" applyFill="1" applyBorder="1" applyAlignment="1">
      <alignment horizontal="right" vertical="center"/>
    </xf>
    <xf numFmtId="0" fontId="0" fillId="0" borderId="5" xfId="0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177" fontId="2" fillId="2" borderId="6" xfId="0" applyNumberFormat="1" applyFont="1" applyFill="1" applyBorder="1" applyAlignment="1">
      <alignment horizontal="right" vertical="center"/>
    </xf>
    <xf numFmtId="178" fontId="2" fillId="2" borderId="6" xfId="0" applyNumberFormat="1" applyFont="1" applyFill="1" applyBorder="1" applyAlignment="1">
      <alignment horizontal="right" vertical="center"/>
    </xf>
    <xf numFmtId="177" fontId="2" fillId="2" borderId="7" xfId="0" applyNumberFormat="1" applyFont="1" applyFill="1" applyBorder="1" applyAlignment="1">
      <alignment horizontal="right" vertical="center"/>
    </xf>
    <xf numFmtId="0" fontId="0" fillId="0" borderId="8" xfId="0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P4" sqref="P4"/>
    </sheetView>
  </sheetViews>
  <sheetFormatPr defaultRowHeight="16.5"/>
  <cols>
    <col min="2" max="2" width="16.625" customWidth="1"/>
  </cols>
  <sheetData>
    <row r="1" spans="1:13" ht="37.9" customHeight="1">
      <c r="A1" s="43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ht="30" customHeight="1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27" customHeight="1" thickBot="1">
      <c r="A3" s="40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3" ht="34.15" customHeight="1">
      <c r="A4" s="38" t="s">
        <v>13</v>
      </c>
      <c r="B4" s="37"/>
      <c r="C4" s="34" t="s">
        <v>12</v>
      </c>
      <c r="D4" s="36"/>
      <c r="E4" s="36"/>
      <c r="F4" s="36"/>
      <c r="G4" s="35"/>
      <c r="H4" s="34" t="s">
        <v>11</v>
      </c>
      <c r="I4" s="33"/>
      <c r="J4" s="33"/>
      <c r="K4" s="33"/>
      <c r="L4" s="32"/>
    </row>
    <row r="5" spans="1:13">
      <c r="A5" s="31"/>
      <c r="B5" s="13"/>
      <c r="C5" s="29" t="s">
        <v>10</v>
      </c>
      <c r="D5" s="28" t="s">
        <v>9</v>
      </c>
      <c r="E5" s="30"/>
      <c r="F5" s="28" t="s">
        <v>8</v>
      </c>
      <c r="G5" s="30"/>
      <c r="H5" s="29" t="s">
        <v>10</v>
      </c>
      <c r="I5" s="28" t="s">
        <v>9</v>
      </c>
      <c r="J5" s="27"/>
      <c r="K5" s="28" t="s">
        <v>8</v>
      </c>
      <c r="L5" s="27"/>
    </row>
    <row r="6" spans="1:13" ht="55.9" customHeight="1">
      <c r="A6" s="26"/>
      <c r="B6" s="25"/>
      <c r="C6" s="24"/>
      <c r="D6" s="22" t="s">
        <v>7</v>
      </c>
      <c r="E6" s="22" t="s">
        <v>6</v>
      </c>
      <c r="F6" s="22" t="s">
        <v>7</v>
      </c>
      <c r="G6" s="21" t="s">
        <v>6</v>
      </c>
      <c r="H6" s="23"/>
      <c r="I6" s="22" t="s">
        <v>5</v>
      </c>
      <c r="J6" s="22" t="s">
        <v>4</v>
      </c>
      <c r="K6" s="22" t="s">
        <v>5</v>
      </c>
      <c r="L6" s="21" t="s">
        <v>4</v>
      </c>
      <c r="M6" s="1"/>
    </row>
    <row r="7" spans="1:13" ht="33" customHeight="1">
      <c r="A7" s="20" t="s">
        <v>3</v>
      </c>
      <c r="B7" s="19"/>
      <c r="C7" s="18">
        <f>SUM(C8:C10)</f>
        <v>4600</v>
      </c>
      <c r="D7" s="16">
        <f>SUM(D8:D10)</f>
        <v>4099</v>
      </c>
      <c r="E7" s="17">
        <f>(D7/C7)*100</f>
        <v>89.108695652173907</v>
      </c>
      <c r="F7" s="16">
        <f>SUM(F8:F10)</f>
        <v>501</v>
      </c>
      <c r="G7" s="9">
        <f>F7/C7*100</f>
        <v>10.891304347826088</v>
      </c>
      <c r="H7" s="18">
        <f>SUM(H8:H10)</f>
        <v>5108</v>
      </c>
      <c r="I7" s="16">
        <f>SUM(I8:I10)</f>
        <v>4538</v>
      </c>
      <c r="J7" s="17">
        <f>(I7/H7)*100</f>
        <v>88.841033672670321</v>
      </c>
      <c r="K7" s="16">
        <f>SUM(K8:K10)</f>
        <v>570</v>
      </c>
      <c r="L7" s="9">
        <f>K7/H7*100</f>
        <v>11.158966327329679</v>
      </c>
      <c r="M7" s="1"/>
    </row>
    <row r="8" spans="1:13" ht="44.45" customHeight="1">
      <c r="A8" s="15" t="s">
        <v>2</v>
      </c>
      <c r="B8" s="13"/>
      <c r="C8" s="12">
        <f>D8+F8</f>
        <v>2009</v>
      </c>
      <c r="D8" s="10">
        <v>1809</v>
      </c>
      <c r="E8" s="11">
        <f>(D8/C8)*100</f>
        <v>90.044798407167747</v>
      </c>
      <c r="F8" s="10">
        <v>200</v>
      </c>
      <c r="G8" s="9">
        <f>F8/C8*100</f>
        <v>9.955201592832255</v>
      </c>
      <c r="H8" s="12">
        <f>I8+K8</f>
        <v>2393</v>
      </c>
      <c r="I8" s="10">
        <v>2143</v>
      </c>
      <c r="J8" s="11">
        <f>(I8/H8)*100</f>
        <v>89.552862515670711</v>
      </c>
      <c r="K8" s="10">
        <v>250</v>
      </c>
      <c r="L8" s="9">
        <f>K8/H8*100</f>
        <v>10.447137484329295</v>
      </c>
      <c r="M8" s="1"/>
    </row>
    <row r="9" spans="1:13" ht="40.9" customHeight="1">
      <c r="A9" s="14" t="s">
        <v>1</v>
      </c>
      <c r="B9" s="13"/>
      <c r="C9" s="12">
        <f>D9+F9</f>
        <v>1673</v>
      </c>
      <c r="D9" s="10">
        <v>1492</v>
      </c>
      <c r="E9" s="11">
        <f>(D9/C9)*100</f>
        <v>89.181111775254024</v>
      </c>
      <c r="F9" s="10">
        <v>181</v>
      </c>
      <c r="G9" s="9">
        <f>F9/C9*100</f>
        <v>10.818888224745965</v>
      </c>
      <c r="H9" s="12">
        <f>I9+K9</f>
        <v>1798</v>
      </c>
      <c r="I9" s="10">
        <v>1601</v>
      </c>
      <c r="J9" s="11">
        <f>(I9/H9)*100</f>
        <v>89.043381535038932</v>
      </c>
      <c r="K9" s="10">
        <v>197</v>
      </c>
      <c r="L9" s="9">
        <f>K9/H9*100</f>
        <v>10.956618464961068</v>
      </c>
      <c r="M9" s="1"/>
    </row>
    <row r="10" spans="1:13" ht="46.9" customHeight="1">
      <c r="A10" s="8" t="s">
        <v>0</v>
      </c>
      <c r="B10" s="7"/>
      <c r="C10" s="5">
        <f>D10+F10</f>
        <v>918</v>
      </c>
      <c r="D10" s="3">
        <f>577+221</f>
        <v>798</v>
      </c>
      <c r="E10" s="4">
        <f>(D10/C10)*100</f>
        <v>86.928104575163403</v>
      </c>
      <c r="F10" s="3">
        <f>94+26</f>
        <v>120</v>
      </c>
      <c r="G10" s="6">
        <f>F10/C10*100</f>
        <v>13.071895424836603</v>
      </c>
      <c r="H10" s="5">
        <f>I10+K10</f>
        <v>917</v>
      </c>
      <c r="I10" s="3">
        <f>585+209</f>
        <v>794</v>
      </c>
      <c r="J10" s="4">
        <f>(I10/H10)*100</f>
        <v>86.586695747001087</v>
      </c>
      <c r="K10" s="3">
        <f>101+22</f>
        <v>123</v>
      </c>
      <c r="L10" s="2">
        <f>K10/H10*100</f>
        <v>13.413304252998909</v>
      </c>
      <c r="M10" s="1"/>
    </row>
  </sheetData>
  <mergeCells count="16">
    <mergeCell ref="I5:J5"/>
    <mergeCell ref="K5:L5"/>
    <mergeCell ref="A7:B7"/>
    <mergeCell ref="A8:B8"/>
    <mergeCell ref="A9:B9"/>
    <mergeCell ref="A10:B10"/>
    <mergeCell ref="A1:L1"/>
    <mergeCell ref="A2:L2"/>
    <mergeCell ref="A3:L3"/>
    <mergeCell ref="A4:B6"/>
    <mergeCell ref="C4:G4"/>
    <mergeCell ref="H4:L4"/>
    <mergeCell ref="C5:C6"/>
    <mergeCell ref="D5:E5"/>
    <mergeCell ref="F5:G5"/>
    <mergeCell ref="H5:H6"/>
  </mergeCells>
  <phoneticPr fontId="1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獨董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林雅芳</dc:creator>
  <cp:lastModifiedBy>林雅芳</cp:lastModifiedBy>
  <dcterms:created xsi:type="dcterms:W3CDTF">2018-04-13T08:26:26Z</dcterms:created>
  <dcterms:modified xsi:type="dcterms:W3CDTF">2018-04-13T08:27:04Z</dcterms:modified>
</cp:coreProperties>
</file>