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630"/>
  </bookViews>
  <sheets>
    <sheet name="工作表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34" i="1" l="1"/>
  <c r="D34" i="1"/>
  <c r="E21" i="1"/>
  <c r="D21" i="1"/>
  <c r="E20" i="1"/>
  <c r="D20" i="1"/>
  <c r="E19" i="1"/>
  <c r="D19" i="1"/>
  <c r="E18" i="1"/>
  <c r="D18" i="1"/>
  <c r="E17" i="1"/>
  <c r="D17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</calcChain>
</file>

<file path=xl/sharedStrings.xml><?xml version="1.0" encoding="utf-8"?>
<sst xmlns="http://schemas.openxmlformats.org/spreadsheetml/2006/main" count="61" uniqueCount="59">
  <si>
    <t>#</t>
    <phoneticPr fontId="2" type="noConversion"/>
  </si>
  <si>
    <t>銀行別</t>
    <phoneticPr fontId="2" type="noConversion"/>
  </si>
  <si>
    <t>開辦日</t>
    <phoneticPr fontId="2" type="noConversion"/>
  </si>
  <si>
    <t>核貸件數</t>
    <phoneticPr fontId="2" type="noConversion"/>
  </si>
  <si>
    <t>核貸額度</t>
    <phoneticPr fontId="2" type="noConversion"/>
  </si>
  <si>
    <t>105.3.30</t>
    <phoneticPr fontId="2" type="noConversion"/>
  </si>
  <si>
    <t>105.5.19</t>
    <phoneticPr fontId="2" type="noConversion"/>
  </si>
  <si>
    <r>
      <t>105.8.</t>
    </r>
    <r>
      <rPr>
        <sz val="14"/>
        <color theme="1"/>
        <rFont val="Times New Roman"/>
        <family val="1"/>
      </rPr>
      <t>8</t>
    </r>
    <phoneticPr fontId="2" type="noConversion"/>
  </si>
  <si>
    <t>104.11.19</t>
    <phoneticPr fontId="2" type="noConversion"/>
  </si>
  <si>
    <t>105.10.6</t>
    <phoneticPr fontId="2" type="noConversion"/>
  </si>
  <si>
    <t>106.9.1</t>
    <phoneticPr fontId="2" type="noConversion"/>
  </si>
  <si>
    <t>銀行辦理商業型不動產逆向抵押貸款統計資料</t>
    <phoneticPr fontId="2" type="noConversion"/>
  </si>
  <si>
    <t>單位:新臺幣/億元</t>
    <phoneticPr fontId="2" type="noConversion"/>
  </si>
  <si>
    <t>二、整體業務辦理情形</t>
    <phoneticPr fontId="2" type="noConversion"/>
  </si>
  <si>
    <t>一、個別銀行辦理情形</t>
    <phoneticPr fontId="2" type="noConversion"/>
  </si>
  <si>
    <t>行政區域別</t>
  </si>
  <si>
    <t>件數</t>
  </si>
  <si>
    <t>北北基</t>
  </si>
  <si>
    <t>桃竹苗</t>
  </si>
  <si>
    <t>中彰投</t>
  </si>
  <si>
    <t>雲嘉南</t>
  </si>
  <si>
    <t>高屏</t>
  </si>
  <si>
    <t>宜花東</t>
  </si>
  <si>
    <t>外島</t>
  </si>
  <si>
    <t>合計</t>
  </si>
  <si>
    <t>(一)區域別資訊</t>
    <phoneticPr fontId="2" type="noConversion"/>
  </si>
  <si>
    <t>(二)性別及平均承作年限</t>
    <phoneticPr fontId="2" type="noConversion"/>
  </si>
  <si>
    <t>性別</t>
    <phoneticPr fontId="2" type="noConversion"/>
  </si>
  <si>
    <t>男</t>
    <phoneticPr fontId="2" type="noConversion"/>
  </si>
  <si>
    <t>女</t>
    <phoneticPr fontId="2" type="noConversion"/>
  </si>
  <si>
    <t>平均承作年限</t>
    <phoneticPr fontId="2" type="noConversion"/>
  </si>
  <si>
    <t>項目</t>
    <phoneticPr fontId="2" type="noConversion"/>
  </si>
  <si>
    <t>核貸件數</t>
    <phoneticPr fontId="2" type="noConversion"/>
  </si>
  <si>
    <t>比重</t>
    <phoneticPr fontId="2" type="noConversion"/>
  </si>
  <si>
    <t>資料來源：各銀行申報資料</t>
    <phoneticPr fontId="2" type="noConversion"/>
  </si>
  <si>
    <t>核貸額度
(單位千元)</t>
    <phoneticPr fontId="2" type="noConversion"/>
  </si>
  <si>
    <t>105.1.18</t>
    <phoneticPr fontId="2" type="noConversion"/>
  </si>
  <si>
    <r>
      <t>105.3.</t>
    </r>
    <r>
      <rPr>
        <sz val="14"/>
        <color theme="1"/>
        <rFont val="Times New Roman"/>
        <family val="1"/>
      </rPr>
      <t>1</t>
    </r>
    <phoneticPr fontId="2" type="noConversion"/>
  </si>
  <si>
    <r>
      <t>105.4.</t>
    </r>
    <r>
      <rPr>
        <sz val="14"/>
        <color theme="1"/>
        <rFont val="Times New Roman"/>
        <family val="1"/>
      </rPr>
      <t>20</t>
    </r>
    <phoneticPr fontId="2" type="noConversion"/>
  </si>
  <si>
    <t>106.4.24</t>
    <phoneticPr fontId="2" type="noConversion"/>
  </si>
  <si>
    <t>107.7.5</t>
    <phoneticPr fontId="2" type="noConversion"/>
  </si>
  <si>
    <t>合計</t>
    <phoneticPr fontId="2" type="noConversion"/>
  </si>
  <si>
    <t>年限</t>
    <phoneticPr fontId="2" type="noConversion"/>
  </si>
  <si>
    <t>合作金庫商業銀行</t>
  </si>
  <si>
    <t>臺灣土地銀行</t>
  </si>
  <si>
    <t>臺灣中小企業銀行</t>
  </si>
  <si>
    <t>第一商業銀行</t>
  </si>
  <si>
    <t>華南商業銀行</t>
  </si>
  <si>
    <t>臺灣銀行</t>
  </si>
  <si>
    <t>高雄銀行</t>
  </si>
  <si>
    <t>中國信託商業銀行</t>
  </si>
  <si>
    <t>台新國際商業銀行</t>
  </si>
  <si>
    <t>上海商業儲蓄銀行</t>
  </si>
  <si>
    <t>兆豐國際商業銀行</t>
  </si>
  <si>
    <t>安泰商業銀行</t>
  </si>
  <si>
    <t>陽信商業銀行</t>
  </si>
  <si>
    <t>108.1.29</t>
    <phoneticPr fontId="2" type="noConversion"/>
  </si>
  <si>
    <t>彰化商業銀行</t>
    <phoneticPr fontId="2" type="noConversion"/>
  </si>
  <si>
    <r>
      <rPr>
        <sz val="14"/>
        <color theme="1"/>
        <rFont val="標楷體"/>
        <family val="4"/>
        <charset val="136"/>
      </rPr>
      <t>基準日：</t>
    </r>
    <r>
      <rPr>
        <sz val="14"/>
        <color theme="1"/>
        <rFont val="Times New Roman"/>
        <family val="1"/>
      </rPr>
      <t>108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>12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>31</t>
    </r>
    <r>
      <rPr>
        <sz val="14"/>
        <color theme="1"/>
        <rFont val="標楷體"/>
        <family val="4"/>
        <charset val="136"/>
      </rPr>
      <t>日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</si>
</sst>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.00_ "/>
    <numFmt numFmtId="178" formatCode="#,##0.00_ "/>
  </numFmts>
  <fonts count="16" x14ac:knownFonts="1"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新細明體"/>
      <family val="1"/>
      <charset val="136"/>
      <scheme val="minor"/>
    </font>
    <font>
      <b/>
      <sz val="14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  <font>
      <sz val="13"/>
      <color theme="1"/>
      <name val="標楷體"/>
      <family val="4"/>
      <charset val="136"/>
    </font>
    <font>
      <sz val="13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" fontId="6" fillId="0" borderId="0">
      <alignment horizontal="right"/>
    </xf>
    <xf numFmtId="9" fontId="12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0" fontId="0" fillId="0" borderId="0" xfId="0">
      <alignment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3" fontId="11" fillId="0" borderId="14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176" fontId="5" fillId="0" borderId="0" xfId="0" applyNumberFormat="1" applyFont="1" applyBorder="1" applyAlignment="1">
      <alignment horizontal="right" vertical="center"/>
    </xf>
    <xf numFmtId="3" fontId="11" fillId="0" borderId="15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8" fontId="5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10" fontId="0" fillId="0" borderId="0" xfId="0" applyNumberFormat="1">
      <alignment vertical="center"/>
    </xf>
    <xf numFmtId="10" fontId="9" fillId="0" borderId="15" xfId="2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3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10" fontId="9" fillId="0" borderId="7" xfId="0" applyNumberFormat="1" applyFont="1" applyBorder="1" applyAlignment="1">
      <alignment horizontal="center" vertical="center"/>
    </xf>
    <xf numFmtId="10" fontId="9" fillId="0" borderId="8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</cellXfs>
  <cellStyles count="3">
    <cellStyle name="Style4" xfId="1"/>
    <cellStyle name="一般" xfId="0" builtinId="0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6160/Desktop/1081231&#20197;&#25151;&#39178;&#32769;&#26989;&#21209;&#32113;&#35336;&#19968;&#35261;&#34920;(&#24409;&#3231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合庫"/>
      <sheetName val="土銀"/>
      <sheetName val="臺企銀"/>
      <sheetName val="一銀"/>
      <sheetName val="華南"/>
      <sheetName val="臺銀"/>
      <sheetName val="高銀"/>
      <sheetName val="中信"/>
      <sheetName val="台新"/>
      <sheetName val="上海"/>
      <sheetName val="兆豐"/>
      <sheetName val="安泰"/>
      <sheetName val="陽信"/>
      <sheetName val="彰銀"/>
    </sheetNames>
    <sheetDataSet>
      <sheetData sheetId="0"/>
      <sheetData sheetId="1">
        <row r="5">
          <cell r="B5">
            <v>1610</v>
          </cell>
          <cell r="C5">
            <v>9557444</v>
          </cell>
        </row>
      </sheetData>
      <sheetData sheetId="2">
        <row r="5">
          <cell r="B5">
            <v>1314</v>
          </cell>
          <cell r="C5">
            <v>6465472</v>
          </cell>
        </row>
      </sheetData>
      <sheetData sheetId="3">
        <row r="5">
          <cell r="B5">
            <v>202</v>
          </cell>
          <cell r="C5">
            <v>1383490</v>
          </cell>
        </row>
      </sheetData>
      <sheetData sheetId="4">
        <row r="5">
          <cell r="B5">
            <v>138</v>
          </cell>
          <cell r="C5">
            <v>1170363</v>
          </cell>
        </row>
      </sheetData>
      <sheetData sheetId="5">
        <row r="5">
          <cell r="B5">
            <v>731</v>
          </cell>
          <cell r="C5">
            <v>3543100</v>
          </cell>
        </row>
      </sheetData>
      <sheetData sheetId="6">
        <row r="5">
          <cell r="B5">
            <v>14</v>
          </cell>
          <cell r="C5">
            <v>88070</v>
          </cell>
        </row>
      </sheetData>
      <sheetData sheetId="7">
        <row r="5">
          <cell r="B5">
            <v>1</v>
          </cell>
          <cell r="C5">
            <v>4200</v>
          </cell>
        </row>
      </sheetData>
      <sheetData sheetId="8">
        <row r="5">
          <cell r="B5">
            <v>23</v>
          </cell>
          <cell r="C5">
            <v>243270</v>
          </cell>
        </row>
      </sheetData>
      <sheetData sheetId="9">
        <row r="5">
          <cell r="B5">
            <v>3</v>
          </cell>
          <cell r="C5">
            <v>79630</v>
          </cell>
        </row>
      </sheetData>
      <sheetData sheetId="10">
        <row r="5">
          <cell r="B5">
            <v>3</v>
          </cell>
        </row>
      </sheetData>
      <sheetData sheetId="11">
        <row r="5">
          <cell r="B5">
            <v>34</v>
          </cell>
          <cell r="C5">
            <v>238282</v>
          </cell>
        </row>
      </sheetData>
      <sheetData sheetId="12">
        <row r="5">
          <cell r="B5">
            <v>5</v>
          </cell>
          <cell r="C5">
            <v>31230</v>
          </cell>
        </row>
      </sheetData>
      <sheetData sheetId="13">
        <row r="5">
          <cell r="B5">
            <v>1</v>
          </cell>
          <cell r="C5">
            <v>3400</v>
          </cell>
        </row>
      </sheetData>
      <sheetData sheetId="14">
        <row r="5">
          <cell r="B5">
            <v>1</v>
          </cell>
          <cell r="C5">
            <v>4056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zoomScale="90" zoomScaleNormal="90" workbookViewId="0">
      <selection activeCell="E7" sqref="E7"/>
    </sheetView>
  </sheetViews>
  <sheetFormatPr defaultRowHeight="16.5" x14ac:dyDescent="0.25"/>
  <cols>
    <col min="1" max="1" width="5.375" customWidth="1"/>
    <col min="2" max="2" width="24.375" customWidth="1"/>
    <col min="3" max="3" width="12.75" customWidth="1"/>
    <col min="4" max="4" width="16.375" customWidth="1"/>
    <col min="5" max="5" width="21.5" customWidth="1"/>
    <col min="6" max="6" width="12.5" customWidth="1"/>
    <col min="7" max="7" width="4.5" customWidth="1"/>
  </cols>
  <sheetData>
    <row r="1" spans="1:6" ht="25.5" x14ac:dyDescent="0.25">
      <c r="A1" s="48" t="s">
        <v>11</v>
      </c>
      <c r="B1" s="49"/>
      <c r="C1" s="49"/>
      <c r="D1" s="49"/>
      <c r="E1" s="49"/>
      <c r="F1" s="10"/>
    </row>
    <row r="2" spans="1:6" s="6" customFormat="1" x14ac:dyDescent="0.25"/>
    <row r="3" spans="1:6" ht="19.5" x14ac:dyDescent="0.25">
      <c r="A3" s="56" t="s">
        <v>58</v>
      </c>
      <c r="B3" s="56"/>
      <c r="C3" s="56"/>
      <c r="D3" s="57" t="s">
        <v>12</v>
      </c>
      <c r="E3" s="57"/>
    </row>
    <row r="4" spans="1:6" ht="21" x14ac:dyDescent="0.25">
      <c r="A4" s="12" t="s">
        <v>14</v>
      </c>
    </row>
    <row r="5" spans="1:6" ht="19.5" x14ac:dyDescent="0.25">
      <c r="A5" s="32" t="s">
        <v>0</v>
      </c>
      <c r="B5" s="32" t="s">
        <v>1</v>
      </c>
      <c r="C5" s="32" t="s">
        <v>2</v>
      </c>
      <c r="D5" s="32" t="s">
        <v>3</v>
      </c>
      <c r="E5" s="32" t="s">
        <v>4</v>
      </c>
      <c r="F5" s="15"/>
    </row>
    <row r="6" spans="1:6" ht="19.5" x14ac:dyDescent="0.25">
      <c r="A6" s="32"/>
      <c r="B6" s="32"/>
      <c r="C6" s="32"/>
      <c r="D6" s="32"/>
      <c r="E6" s="32"/>
      <c r="F6" s="15"/>
    </row>
    <row r="7" spans="1:6" ht="19.5" x14ac:dyDescent="0.25">
      <c r="A7" s="22">
        <v>1</v>
      </c>
      <c r="B7" s="22" t="s">
        <v>43</v>
      </c>
      <c r="C7" s="2" t="s">
        <v>8</v>
      </c>
      <c r="D7" s="3">
        <f>[1]合庫!B5</f>
        <v>1610</v>
      </c>
      <c r="E7" s="4">
        <f>[1]合庫!C5/100000</f>
        <v>95.574439999999996</v>
      </c>
      <c r="F7" s="16"/>
    </row>
    <row r="8" spans="1:6" ht="19.5" x14ac:dyDescent="0.25">
      <c r="A8" s="22">
        <v>2</v>
      </c>
      <c r="B8" s="25" t="s">
        <v>44</v>
      </c>
      <c r="C8" s="2" t="s">
        <v>36</v>
      </c>
      <c r="D8" s="3">
        <f>[1]土銀!B5</f>
        <v>1314</v>
      </c>
      <c r="E8" s="4">
        <f>[1]土銀!C5/100000</f>
        <v>64.654719999999998</v>
      </c>
      <c r="F8" s="16"/>
    </row>
    <row r="9" spans="1:6" ht="19.5" x14ac:dyDescent="0.25">
      <c r="A9" s="22">
        <v>3</v>
      </c>
      <c r="B9" s="25" t="s">
        <v>45</v>
      </c>
      <c r="C9" s="2" t="s">
        <v>37</v>
      </c>
      <c r="D9" s="3">
        <f>[1]臺企銀!B5</f>
        <v>202</v>
      </c>
      <c r="E9" s="4">
        <f>[1]臺企銀!C5/100000</f>
        <v>13.834899999999999</v>
      </c>
      <c r="F9" s="16"/>
    </row>
    <row r="10" spans="1:6" ht="19.5" x14ac:dyDescent="0.25">
      <c r="A10" s="22">
        <v>4</v>
      </c>
      <c r="B10" s="25" t="s">
        <v>46</v>
      </c>
      <c r="C10" s="2" t="s">
        <v>5</v>
      </c>
      <c r="D10" s="3">
        <f>[1]一銀!B5</f>
        <v>138</v>
      </c>
      <c r="E10" s="4">
        <f>[1]一銀!C5/100000</f>
        <v>11.70363</v>
      </c>
      <c r="F10" s="16"/>
    </row>
    <row r="11" spans="1:6" ht="19.5" x14ac:dyDescent="0.25">
      <c r="A11" s="22">
        <v>5</v>
      </c>
      <c r="B11" s="25" t="s">
        <v>47</v>
      </c>
      <c r="C11" s="2" t="s">
        <v>5</v>
      </c>
      <c r="D11" s="3">
        <f>[1]華南!B5</f>
        <v>731</v>
      </c>
      <c r="E11" s="4">
        <f>[1]華南!C5/100000</f>
        <v>35.430999999999997</v>
      </c>
      <c r="F11" s="16"/>
    </row>
    <row r="12" spans="1:6" ht="19.5" x14ac:dyDescent="0.25">
      <c r="A12" s="22">
        <v>6</v>
      </c>
      <c r="B12" s="25" t="s">
        <v>48</v>
      </c>
      <c r="C12" s="2" t="s">
        <v>38</v>
      </c>
      <c r="D12" s="3">
        <f>[1]臺銀!B5</f>
        <v>14</v>
      </c>
      <c r="E12" s="4">
        <f>[1]臺銀!C5/100000</f>
        <v>0.88070000000000004</v>
      </c>
      <c r="F12" s="16"/>
    </row>
    <row r="13" spans="1:6" ht="19.5" x14ac:dyDescent="0.25">
      <c r="A13" s="22">
        <v>7</v>
      </c>
      <c r="B13" s="25" t="s">
        <v>49</v>
      </c>
      <c r="C13" s="2" t="s">
        <v>6</v>
      </c>
      <c r="D13" s="3">
        <f>[1]高銀!B5</f>
        <v>1</v>
      </c>
      <c r="E13" s="4">
        <f>[1]高銀!C5/100000</f>
        <v>4.2000000000000003E-2</v>
      </c>
      <c r="F13" s="16"/>
    </row>
    <row r="14" spans="1:6" ht="19.5" x14ac:dyDescent="0.25">
      <c r="A14" s="22">
        <v>8</v>
      </c>
      <c r="B14" s="22" t="s">
        <v>50</v>
      </c>
      <c r="C14" s="2" t="s">
        <v>7</v>
      </c>
      <c r="D14" s="3">
        <f>[1]中信!B5</f>
        <v>23</v>
      </c>
      <c r="E14" s="4">
        <f>[1]中信!C5/100000</f>
        <v>2.4327000000000001</v>
      </c>
      <c r="F14" s="16"/>
    </row>
    <row r="15" spans="1:6" s="6" customFormat="1" ht="19.5" x14ac:dyDescent="0.25">
      <c r="A15" s="22">
        <v>9</v>
      </c>
      <c r="B15" s="22" t="s">
        <v>51</v>
      </c>
      <c r="C15" s="2" t="s">
        <v>9</v>
      </c>
      <c r="D15" s="3">
        <f>[1]台新!B5</f>
        <v>3</v>
      </c>
      <c r="E15" s="4">
        <f>[1]台新!C5/100000</f>
        <v>0.79630000000000001</v>
      </c>
      <c r="F15" s="16"/>
    </row>
    <row r="16" spans="1:6" ht="19.5" x14ac:dyDescent="0.25">
      <c r="A16" s="7">
        <v>10</v>
      </c>
      <c r="B16" s="23" t="s">
        <v>52</v>
      </c>
      <c r="C16" s="8" t="s">
        <v>39</v>
      </c>
      <c r="D16" s="3">
        <f>[1]上海!B5</f>
        <v>3</v>
      </c>
      <c r="E16" s="4">
        <v>0.22</v>
      </c>
      <c r="F16" s="16"/>
    </row>
    <row r="17" spans="1:6" ht="19.5" x14ac:dyDescent="0.25">
      <c r="A17" s="9">
        <v>11</v>
      </c>
      <c r="B17" s="22" t="s">
        <v>53</v>
      </c>
      <c r="C17" s="2" t="s">
        <v>10</v>
      </c>
      <c r="D17" s="3">
        <f>[1]兆豐!B5</f>
        <v>34</v>
      </c>
      <c r="E17" s="4">
        <f>[1]兆豐!C5/100000</f>
        <v>2.3828200000000002</v>
      </c>
      <c r="F17" s="16"/>
    </row>
    <row r="18" spans="1:6" ht="19.5" x14ac:dyDescent="0.25">
      <c r="A18" s="9">
        <v>12</v>
      </c>
      <c r="B18" s="22" t="s">
        <v>54</v>
      </c>
      <c r="C18" s="2" t="s">
        <v>10</v>
      </c>
      <c r="D18" s="3">
        <f>[1]安泰!B5</f>
        <v>5</v>
      </c>
      <c r="E18" s="4">
        <f>[1]安泰!C5/100000</f>
        <v>0.31230000000000002</v>
      </c>
      <c r="F18" s="16"/>
    </row>
    <row r="19" spans="1:6" ht="19.5" x14ac:dyDescent="0.25">
      <c r="A19" s="9">
        <v>13</v>
      </c>
      <c r="B19" s="22" t="s">
        <v>55</v>
      </c>
      <c r="C19" s="2" t="s">
        <v>40</v>
      </c>
      <c r="D19" s="3">
        <f>[1]陽信!B5</f>
        <v>1</v>
      </c>
      <c r="E19" s="21">
        <f>[1]陽信!C5/100000</f>
        <v>3.4000000000000002E-2</v>
      </c>
      <c r="F19" s="17"/>
    </row>
    <row r="20" spans="1:6" s="6" customFormat="1" ht="19.5" x14ac:dyDescent="0.25">
      <c r="A20" s="9">
        <v>14</v>
      </c>
      <c r="B20" s="30" t="s">
        <v>57</v>
      </c>
      <c r="C20" s="2" t="s">
        <v>56</v>
      </c>
      <c r="D20" s="3">
        <f>[1]彰銀!B5</f>
        <v>1</v>
      </c>
      <c r="E20" s="21">
        <f>[1]彰銀!C5/100000</f>
        <v>4.0559999999999999E-2</v>
      </c>
      <c r="F20" s="17"/>
    </row>
    <row r="21" spans="1:6" ht="20.45" customHeight="1" x14ac:dyDescent="0.25">
      <c r="A21" s="45" t="s">
        <v>41</v>
      </c>
      <c r="B21" s="46"/>
      <c r="C21" s="47"/>
      <c r="D21" s="5">
        <f>SUM(D7:D20)</f>
        <v>4080</v>
      </c>
      <c r="E21" s="5">
        <f>SUM(E7:E20)</f>
        <v>228.34007</v>
      </c>
      <c r="F21" s="6"/>
    </row>
    <row r="22" spans="1:6" s="6" customFormat="1" ht="20.45" customHeight="1" x14ac:dyDescent="0.25">
      <c r="D22" s="24"/>
      <c r="E22" s="24"/>
    </row>
    <row r="23" spans="1:6" ht="21" x14ac:dyDescent="0.25">
      <c r="A23" s="12" t="s">
        <v>13</v>
      </c>
      <c r="B23" s="6"/>
      <c r="C23" s="6"/>
      <c r="D23" s="6"/>
      <c r="E23" s="6"/>
      <c r="F23" s="6"/>
    </row>
    <row r="24" spans="1:6" ht="20.25" thickBot="1" x14ac:dyDescent="0.3">
      <c r="A24" s="6"/>
      <c r="B24" s="11" t="s">
        <v>25</v>
      </c>
      <c r="C24" s="6"/>
      <c r="D24" s="6"/>
      <c r="E24" s="6"/>
      <c r="F24" s="6"/>
    </row>
    <row r="25" spans="1:6" ht="17.25" customHeight="1" thickBot="1" x14ac:dyDescent="0.3">
      <c r="B25" s="43" t="s">
        <v>15</v>
      </c>
      <c r="C25" s="44"/>
      <c r="D25" s="54" t="s">
        <v>16</v>
      </c>
      <c r="E25" s="50" t="s">
        <v>35</v>
      </c>
      <c r="F25" s="6"/>
    </row>
    <row r="26" spans="1:6" ht="17.25" thickBot="1" x14ac:dyDescent="0.3">
      <c r="B26" s="53"/>
      <c r="C26" s="44"/>
      <c r="D26" s="55"/>
      <c r="E26" s="51"/>
      <c r="F26" s="6"/>
    </row>
    <row r="27" spans="1:6" ht="21" thickBot="1" x14ac:dyDescent="0.3">
      <c r="B27" s="43" t="s">
        <v>17</v>
      </c>
      <c r="C27" s="44"/>
      <c r="D27" s="13">
        <v>2072</v>
      </c>
      <c r="E27" s="18">
        <v>15842580</v>
      </c>
      <c r="F27" s="29"/>
    </row>
    <row r="28" spans="1:6" ht="17.25" customHeight="1" thickBot="1" x14ac:dyDescent="0.3">
      <c r="B28" s="43" t="s">
        <v>18</v>
      </c>
      <c r="C28" s="44"/>
      <c r="D28" s="13">
        <v>470</v>
      </c>
      <c r="E28" s="18">
        <v>1836415</v>
      </c>
      <c r="F28" s="29"/>
    </row>
    <row r="29" spans="1:6" ht="17.25" customHeight="1" thickBot="1" x14ac:dyDescent="0.3">
      <c r="B29" s="43" t="s">
        <v>19</v>
      </c>
      <c r="C29" s="44"/>
      <c r="D29" s="13">
        <v>589</v>
      </c>
      <c r="E29" s="18">
        <v>2219196</v>
      </c>
      <c r="F29" s="29"/>
    </row>
    <row r="30" spans="1:6" ht="21" thickBot="1" x14ac:dyDescent="0.3">
      <c r="B30" s="43" t="s">
        <v>20</v>
      </c>
      <c r="C30" s="44"/>
      <c r="D30" s="13">
        <v>333</v>
      </c>
      <c r="E30" s="18">
        <v>847630</v>
      </c>
      <c r="F30" s="29"/>
    </row>
    <row r="31" spans="1:6" ht="21" thickBot="1" x14ac:dyDescent="0.3">
      <c r="B31" s="43" t="s">
        <v>21</v>
      </c>
      <c r="C31" s="44"/>
      <c r="D31" s="13">
        <v>444</v>
      </c>
      <c r="E31" s="18">
        <v>1425134</v>
      </c>
      <c r="F31" s="29"/>
    </row>
    <row r="32" spans="1:6" ht="21" thickBot="1" x14ac:dyDescent="0.3">
      <c r="B32" s="43" t="s">
        <v>22</v>
      </c>
      <c r="C32" s="44"/>
      <c r="D32" s="13">
        <v>155</v>
      </c>
      <c r="E32" s="18">
        <v>570970</v>
      </c>
      <c r="F32" s="29"/>
    </row>
    <row r="33" spans="2:6" ht="21" thickBot="1" x14ac:dyDescent="0.3">
      <c r="B33" s="43" t="s">
        <v>23</v>
      </c>
      <c r="C33" s="44"/>
      <c r="D33" s="13">
        <v>17</v>
      </c>
      <c r="E33" s="18">
        <v>29932</v>
      </c>
      <c r="F33" s="29"/>
    </row>
    <row r="34" spans="2:6" ht="21" thickBot="1" x14ac:dyDescent="0.3">
      <c r="B34" s="43" t="s">
        <v>24</v>
      </c>
      <c r="C34" s="44"/>
      <c r="D34" s="13">
        <f>D27+D28+D29+D30+D31+D32+D33</f>
        <v>4080</v>
      </c>
      <c r="E34" s="31">
        <f>E27+E28+E29+E30+E31+E32+E33</f>
        <v>22771857</v>
      </c>
      <c r="F34" s="29"/>
    </row>
    <row r="36" spans="2:6" ht="20.25" thickBot="1" x14ac:dyDescent="0.3">
      <c r="B36" s="11" t="s">
        <v>26</v>
      </c>
    </row>
    <row r="37" spans="2:6" s="6" customFormat="1" ht="21.75" thickBot="1" x14ac:dyDescent="0.3">
      <c r="B37" s="35" t="s">
        <v>31</v>
      </c>
      <c r="C37" s="36"/>
      <c r="D37" s="14" t="s">
        <v>32</v>
      </c>
      <c r="E37" s="14" t="s">
        <v>33</v>
      </c>
    </row>
    <row r="38" spans="2:6" ht="21.75" thickBot="1" x14ac:dyDescent="0.3">
      <c r="B38" s="52" t="s">
        <v>27</v>
      </c>
      <c r="C38" s="14" t="s">
        <v>28</v>
      </c>
      <c r="D38" s="28">
        <v>1825</v>
      </c>
      <c r="E38" s="27">
        <v>0.44729999999999998</v>
      </c>
      <c r="F38" s="26"/>
    </row>
    <row r="39" spans="2:6" ht="21.75" thickBot="1" x14ac:dyDescent="0.3">
      <c r="B39" s="52"/>
      <c r="C39" s="14" t="s">
        <v>29</v>
      </c>
      <c r="D39" s="28">
        <v>2255</v>
      </c>
      <c r="E39" s="27">
        <v>0.55269999999999997</v>
      </c>
      <c r="F39" s="26"/>
    </row>
    <row r="40" spans="2:6" s="6" customFormat="1" ht="17.25" customHeight="1" thickBot="1" x14ac:dyDescent="0.3">
      <c r="B40" s="37" t="s">
        <v>30</v>
      </c>
      <c r="C40" s="38"/>
      <c r="D40" s="33" t="s">
        <v>42</v>
      </c>
      <c r="E40" s="34"/>
    </row>
    <row r="41" spans="2:6" ht="17.25" customHeight="1" thickBot="1" x14ac:dyDescent="0.3">
      <c r="B41" s="39"/>
      <c r="C41" s="40"/>
      <c r="D41" s="41">
        <v>21.88</v>
      </c>
      <c r="E41" s="42"/>
    </row>
    <row r="42" spans="2:6" s="6" customFormat="1" ht="33.75" customHeight="1" x14ac:dyDescent="0.25">
      <c r="B42" s="1" t="s">
        <v>34</v>
      </c>
      <c r="C42" s="19"/>
      <c r="D42" s="20"/>
      <c r="E42" s="19"/>
    </row>
  </sheetData>
  <mergeCells count="25">
    <mergeCell ref="A1:E1"/>
    <mergeCell ref="E25:E26"/>
    <mergeCell ref="B34:C34"/>
    <mergeCell ref="B38:B39"/>
    <mergeCell ref="B28:C28"/>
    <mergeCell ref="B29:C29"/>
    <mergeCell ref="B30:C30"/>
    <mergeCell ref="B25:C26"/>
    <mergeCell ref="D25:D26"/>
    <mergeCell ref="B27:C27"/>
    <mergeCell ref="A3:C3"/>
    <mergeCell ref="D3:E3"/>
    <mergeCell ref="A5:A6"/>
    <mergeCell ref="B5:B6"/>
    <mergeCell ref="C5:C6"/>
    <mergeCell ref="D5:D6"/>
    <mergeCell ref="E5:E6"/>
    <mergeCell ref="D40:E40"/>
    <mergeCell ref="B37:C37"/>
    <mergeCell ref="B40:C41"/>
    <mergeCell ref="D41:E41"/>
    <mergeCell ref="B31:C31"/>
    <mergeCell ref="B32:C32"/>
    <mergeCell ref="B33:C33"/>
    <mergeCell ref="A21:C21"/>
  </mergeCells>
  <phoneticPr fontId="2" type="noConversion"/>
  <pageMargins left="1.1023622047244095" right="0.5118110236220472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陳郁保</dc:creator>
  <cp:lastModifiedBy>陳孟昕</cp:lastModifiedBy>
  <cp:lastPrinted>2020-01-20T03:26:46Z</cp:lastPrinted>
  <dcterms:created xsi:type="dcterms:W3CDTF">2017-03-09T06:02:44Z</dcterms:created>
  <dcterms:modified xsi:type="dcterms:W3CDTF">2020-01-20T03:27:42Z</dcterms:modified>
</cp:coreProperties>
</file>