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8533\Desktop\110.10\PO網資料\110.10本國銀行逾期放款情形(新聞稿含附件)\"/>
    </mc:Choice>
  </mc:AlternateContent>
  <bookViews>
    <workbookView xWindow="0" yWindow="0" windowWidth="23040" windowHeight="9000"/>
  </bookViews>
  <sheets>
    <sheet name="資產品質評估分析統表(給統計室正翰)" sheetId="1" r:id="rId1"/>
  </sheets>
  <externalReferences>
    <externalReference r:id="rId2"/>
  </externalReferences>
  <definedNames>
    <definedName name="_xlnm._FilterDatabase" localSheetId="0" hidden="1">'資產品質評估分析統表(給統計室正翰)'!$A$1:$I$49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H45" i="1"/>
  <c r="G45" i="1"/>
  <c r="F45" i="1"/>
  <c r="E45" i="1"/>
  <c r="D45" i="1"/>
  <c r="C45" i="1"/>
  <c r="B45" i="1"/>
  <c r="I44" i="1"/>
  <c r="H44" i="1"/>
  <c r="G44" i="1"/>
  <c r="F44" i="1"/>
  <c r="E44" i="1"/>
  <c r="D44" i="1"/>
  <c r="C44" i="1"/>
  <c r="B44" i="1"/>
  <c r="I43" i="1"/>
  <c r="H43" i="1"/>
  <c r="G43" i="1"/>
  <c r="F43" i="1"/>
  <c r="E43" i="1"/>
  <c r="D43" i="1"/>
  <c r="C43" i="1"/>
  <c r="B43" i="1"/>
  <c r="I42" i="1"/>
  <c r="H42" i="1"/>
  <c r="G42" i="1"/>
  <c r="F42" i="1"/>
  <c r="E42" i="1"/>
  <c r="D42" i="1"/>
  <c r="C42" i="1"/>
  <c r="B42" i="1"/>
  <c r="I41" i="1"/>
  <c r="H41" i="1"/>
  <c r="G41" i="1"/>
  <c r="F41" i="1"/>
  <c r="E41" i="1"/>
  <c r="D41" i="1"/>
  <c r="C41" i="1"/>
  <c r="B41" i="1"/>
  <c r="I40" i="1"/>
  <c r="H40" i="1"/>
  <c r="G40" i="1"/>
  <c r="F40" i="1"/>
  <c r="E40" i="1"/>
  <c r="D40" i="1"/>
  <c r="C40" i="1"/>
  <c r="B40" i="1"/>
  <c r="I39" i="1"/>
  <c r="H39" i="1"/>
  <c r="G39" i="1"/>
  <c r="F39" i="1"/>
  <c r="E39" i="1"/>
  <c r="D39" i="1"/>
  <c r="C39" i="1"/>
  <c r="B39" i="1"/>
  <c r="I38" i="1"/>
  <c r="H38" i="1"/>
  <c r="G38" i="1"/>
  <c r="F38" i="1"/>
  <c r="E38" i="1"/>
  <c r="D38" i="1"/>
  <c r="C38" i="1"/>
  <c r="B38" i="1"/>
  <c r="I37" i="1"/>
  <c r="H37" i="1"/>
  <c r="G37" i="1"/>
  <c r="F37" i="1"/>
  <c r="E37" i="1"/>
  <c r="D37" i="1"/>
  <c r="C37" i="1"/>
  <c r="B37" i="1"/>
  <c r="I36" i="1"/>
  <c r="H36" i="1"/>
  <c r="G36" i="1"/>
  <c r="F36" i="1"/>
  <c r="E36" i="1"/>
  <c r="D36" i="1"/>
  <c r="C36" i="1"/>
  <c r="B36" i="1"/>
  <c r="I35" i="1"/>
  <c r="H35" i="1"/>
  <c r="G35" i="1"/>
  <c r="F35" i="1"/>
  <c r="E35" i="1"/>
  <c r="D35" i="1"/>
  <c r="C35" i="1"/>
  <c r="B35" i="1"/>
  <c r="I34" i="1"/>
  <c r="H34" i="1"/>
  <c r="G34" i="1"/>
  <c r="F34" i="1"/>
  <c r="E34" i="1"/>
  <c r="D34" i="1"/>
  <c r="C34" i="1"/>
  <c r="B34" i="1"/>
  <c r="I33" i="1"/>
  <c r="H33" i="1"/>
  <c r="G33" i="1"/>
  <c r="F33" i="1"/>
  <c r="E33" i="1"/>
  <c r="D33" i="1"/>
  <c r="C33" i="1"/>
  <c r="B33" i="1"/>
  <c r="I32" i="1"/>
  <c r="H32" i="1"/>
  <c r="G32" i="1"/>
  <c r="F32" i="1"/>
  <c r="E32" i="1"/>
  <c r="D32" i="1"/>
  <c r="C32" i="1"/>
  <c r="B32" i="1"/>
  <c r="I31" i="1"/>
  <c r="H31" i="1"/>
  <c r="G31" i="1"/>
  <c r="F31" i="1"/>
  <c r="E31" i="1"/>
  <c r="D31" i="1"/>
  <c r="C31" i="1"/>
  <c r="B31" i="1"/>
  <c r="I30" i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I22" i="1"/>
  <c r="H22" i="1"/>
  <c r="G22" i="1"/>
  <c r="F22" i="1"/>
  <c r="E22" i="1"/>
  <c r="D22" i="1"/>
  <c r="C22" i="1"/>
  <c r="B22" i="1"/>
  <c r="I21" i="1"/>
  <c r="H21" i="1"/>
  <c r="G21" i="1"/>
  <c r="F21" i="1"/>
  <c r="E21" i="1"/>
  <c r="D21" i="1"/>
  <c r="C21" i="1"/>
  <c r="B21" i="1"/>
  <c r="I20" i="1"/>
  <c r="H20" i="1"/>
  <c r="G20" i="1"/>
  <c r="F20" i="1"/>
  <c r="E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<sst xmlns="http://schemas.openxmlformats.org/spreadsheetml/2006/main" count="66" uniqueCount="60">
  <si>
    <t>本國銀行資產品質評估分析統計表</t>
  </si>
  <si>
    <t xml:space="preserve">資料月份：110年10月  </t>
    <phoneticPr fontId="3" type="noConversion"/>
  </si>
  <si>
    <t>單位:百萬元</t>
    <phoneticPr fontId="3" type="noConversion"/>
  </si>
  <si>
    <t>銀行別</t>
  </si>
  <si>
    <t>存款</t>
  </si>
  <si>
    <t>稅前盈餘</t>
  </si>
  <si>
    <t>放款總額</t>
  </si>
  <si>
    <t>逾期放款總額</t>
    <phoneticPr fontId="3" type="noConversion"/>
  </si>
  <si>
    <t>貼現及放款提列之備抵呆帳</t>
  </si>
  <si>
    <t>淨值</t>
  </si>
  <si>
    <t>逾放</t>
  </si>
  <si>
    <t>備抵呆帳/</t>
  </si>
  <si>
    <t>　</t>
  </si>
  <si>
    <t>(累計)</t>
  </si>
  <si>
    <t>比率</t>
  </si>
  <si>
    <t>逾期放款</t>
  </si>
  <si>
    <t>(%)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</si>
  <si>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</si>
  <si>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</si>
  <si>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</si>
  <si>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</si>
  <si>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</si>
  <si>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</si>
  <si>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</si>
  <si>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</si>
  <si>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</si>
  <si>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中國輸出入銀行</t>
  </si>
  <si>
    <t>高雄銀行</t>
  </si>
  <si>
    <t>兆豐國際商業銀行</t>
  </si>
  <si>
    <t>花旗(台灣)商業銀行</t>
  </si>
  <si>
    <t>王道商業銀行</t>
    <phoneticPr fontId="3" type="noConversion"/>
  </si>
  <si>
    <t>臺灣中小企業銀行</t>
  </si>
  <si>
    <t>渣打國際商業銀行</t>
  </si>
  <si>
    <t>台中商業銀行</t>
  </si>
  <si>
    <t>京城商業銀行</t>
  </si>
  <si>
    <t>匯豐(台灣)商業銀行</t>
  </si>
  <si>
    <t>瑞興商業銀行</t>
    <phoneticPr fontId="3" type="noConversion"/>
  </si>
  <si>
    <t>華泰商業銀行</t>
  </si>
  <si>
    <t>臺灣新光商業銀行</t>
  </si>
  <si>
    <t>陽信商業銀行</t>
  </si>
  <si>
    <t>板信商業銀行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</si>
  <si>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</si>
  <si>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</si>
  <si>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</si>
  <si>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</si>
  <si>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</si>
  <si>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</si>
  <si>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</si>
  <si>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</si>
  <si>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</si>
  <si>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</si>
  <si>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</si>
  <si>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</si>
  <si>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連線商業銀行</t>
  </si>
  <si>
    <t>樂天國際商業銀行</t>
  </si>
  <si>
    <t>總　　　　　計</t>
  </si>
  <si>
    <t>【註1】本國銀行總計38家。</t>
    <phoneticPr fontId="3" type="noConversion"/>
  </si>
  <si>
    <t>【註2】資料來源為各銀行向本會檢查局單一申報系統申報之資料。</t>
  </si>
  <si>
    <t>【註3】樂天國際商業銀行109年12月30日第一階段小規模營業；110年1月19日起正式對外營運。</t>
    <phoneticPr fontId="3" type="noConversion"/>
  </si>
  <si>
    <t>【註4】連線商業銀行110年3月24日試營運；110年4月22日正式上線。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</si>
</sst>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76" formatCode="#,##0_);\(#,##0\)"/>
    <numFmt numFmtId="177" formatCode="#,##0.00_);\(#,##0.00\)"/>
    <numFmt numFmtId="178" formatCode="_-* #,##0_-;\-* #,##0_-;_-* &quot;-&quot;??_-;_-@_-"/>
  </numFmts>
  <fonts count="8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b/>
      <sz val="14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1"/>
      <color rgb="FFFF0000"/>
      <name val="新細明體"/>
      <family val="1"/>
      <charset val="136"/>
    </font>
    <font>
      <sz val="10"/>
      <name val="新細明體"/>
      <family val="1"/>
      <charset val="136"/>
    </font>
    <font>
      <sz val="10"/>
      <color indexed="8"/>
      <name val="新細明體"/>
      <family val="1"/>
      <charset val="136"/>
    </font>
    <font>
      <b/>
      <sz val="10"/>
      <name val="新細明體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5" fillId="0" borderId="0" xfId="0" applyFont="1">
      <alignment vertical="center"/>
    </xf>
    <xf numFmtId="176" fontId="5" fillId="0" borderId="0" xfId="1" applyNumberFormat="1" applyFont="1">
      <alignment vertical="center"/>
    </xf>
    <xf numFmtId="177" fontId="5" fillId="0" borderId="0" xfId="1" applyNumberFormat="1" applyFont="1">
      <alignment vertical="center"/>
    </xf>
    <xf numFmtId="176" fontId="6" fillId="2" borderId="1" xfId="1" applyNumberFormat="1" applyFont="1" applyFill="1" applyBorder="1" applyAlignment="1">
      <alignment horizontal="center" vertical="top"/>
    </xf>
    <xf numFmtId="176" fontId="6" fillId="2" borderId="2" xfId="1" applyNumberFormat="1" applyFont="1" applyFill="1" applyBorder="1" applyAlignment="1">
      <alignment horizontal="center" vertical="top"/>
    </xf>
    <xf numFmtId="177" fontId="6" fillId="2" borderId="2" xfId="1" applyNumberFormat="1" applyFont="1" applyFill="1" applyBorder="1" applyAlignment="1">
      <alignment horizontal="center" vertical="top"/>
    </xf>
    <xf numFmtId="176" fontId="6" fillId="2" borderId="5" xfId="1" applyNumberFormat="1" applyFont="1" applyFill="1" applyBorder="1" applyAlignment="1">
      <alignment horizontal="center" vertical="top"/>
    </xf>
    <xf numFmtId="176" fontId="6" fillId="2" borderId="6" xfId="1" applyNumberFormat="1" applyFont="1" applyFill="1" applyBorder="1" applyAlignment="1">
      <alignment horizontal="center" vertical="top"/>
    </xf>
    <xf numFmtId="176" fontId="6" fillId="2" borderId="6" xfId="1" quotePrefix="1" applyNumberFormat="1" applyFont="1" applyFill="1" applyBorder="1" applyAlignment="1">
      <alignment horizontal="center" vertical="top"/>
    </xf>
    <xf numFmtId="177" fontId="6" fillId="2" borderId="6" xfId="1" applyNumberFormat="1" applyFont="1" applyFill="1" applyBorder="1" applyAlignment="1">
      <alignment horizontal="center" vertical="top"/>
    </xf>
    <xf numFmtId="176" fontId="6" fillId="2" borderId="5" xfId="1" applyNumberFormat="1" applyFont="1" applyFill="1" applyBorder="1" applyAlignment="1">
      <alignment horizontal="center"/>
    </xf>
    <xf numFmtId="176" fontId="6" fillId="2" borderId="6" xfId="1" applyNumberFormat="1" applyFont="1" applyFill="1" applyBorder="1" applyAlignment="1">
      <alignment horizontal="center"/>
    </xf>
    <xf numFmtId="177" fontId="6" fillId="2" borderId="6" xfId="1" applyNumberFormat="1" applyFont="1" applyFill="1" applyBorder="1" applyAlignment="1">
      <alignment horizontal="center"/>
    </xf>
    <xf numFmtId="0" fontId="5" fillId="0" borderId="9" xfId="0" applyFont="1" applyFill="1" applyBorder="1" applyAlignment="1"/>
    <xf numFmtId="176" fontId="5" fillId="0" borderId="4" xfId="1" applyNumberFormat="1" applyFont="1" applyBorder="1">
      <alignment vertical="center"/>
    </xf>
    <xf numFmtId="177" fontId="5" fillId="0" borderId="4" xfId="1" applyNumberFormat="1" applyFont="1" applyBorder="1">
      <alignment vertical="center"/>
    </xf>
    <xf numFmtId="10" fontId="0" fillId="0" borderId="0" xfId="2" applyNumberFormat="1" applyFont="1">
      <alignment vertical="center"/>
    </xf>
    <xf numFmtId="0" fontId="5" fillId="0" borderId="9" xfId="0" applyFont="1" applyFill="1" applyBorder="1" applyAlignment="1">
      <alignment vertical="center"/>
    </xf>
    <xf numFmtId="0" fontId="7" fillId="0" borderId="10" xfId="0" applyFont="1" applyFill="1" applyBorder="1" applyAlignment="1"/>
    <xf numFmtId="178" fontId="5" fillId="0" borderId="0" xfId="1" applyNumberFormat="1" applyFo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176" fontId="6" fillId="2" borderId="3" xfId="1" applyNumberFormat="1" applyFont="1" applyFill="1" applyBorder="1" applyAlignment="1">
      <alignment horizontal="center" vertical="top" wrapText="1"/>
    </xf>
    <xf numFmtId="176" fontId="6" fillId="2" borderId="7" xfId="1" applyNumberFormat="1" applyFont="1" applyFill="1" applyBorder="1" applyAlignment="1">
      <alignment horizontal="center" vertical="top" wrapText="1"/>
    </xf>
    <xf numFmtId="176" fontId="6" fillId="2" borderId="4" xfId="1" applyNumberFormat="1" applyFont="1" applyFill="1" applyBorder="1" applyAlignment="1">
      <alignment horizontal="center" vertical="top" wrapText="1"/>
    </xf>
    <xf numFmtId="176" fontId="5" fillId="0" borderId="4" xfId="1" applyNumberFormat="1" applyFont="1" applyFill="1" applyBorder="1">
      <alignment vertical="center"/>
    </xf>
    <xf numFmtId="177" fontId="5" fillId="0" borderId="4" xfId="1" applyNumberFormat="1" applyFont="1" applyFill="1" applyBorder="1">
      <alignment vertical="center"/>
    </xf>
    <xf numFmtId="10" fontId="0" fillId="0" borderId="0" xfId="2" applyNumberFormat="1" applyFont="1" applyFill="1">
      <alignment vertical="center"/>
    </xf>
    <xf numFmtId="176" fontId="7" fillId="0" borderId="0" xfId="1" applyNumberFormat="1" applyFont="1" applyFill="1">
      <alignment vertical="center"/>
    </xf>
    <xf numFmtId="178" fontId="7" fillId="0" borderId="0" xfId="1" applyNumberFormat="1" applyFont="1" applyFill="1">
      <alignment vertical="center"/>
    </xf>
    <xf numFmtId="0" fontId="7" fillId="0" borderId="0" xfId="0" applyFont="1" applyFill="1">
      <alignment vertical="center"/>
    </xf>
  </cellXfs>
  <cellStyles count="3">
    <cellStyle name="一般" xfId="0" builtinId="0"/>
    <cellStyle name="千分位" xfId="1" builtinId="3"/>
    <cellStyle name="百分比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8533/Desktop/110.10/11010&#36926;&#26399;&#25918;&#27454;&#32317;&#34920;wp-110.11.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027千元(上月)"/>
      <sheetName val="FR027千元"/>
      <sheetName val="FR111千元明細轉出"/>
      <sheetName val="FR111千元彙總轉出 (上月)"/>
      <sheetName val="FR111千元彙總轉出"/>
      <sheetName val="FR112百萬"/>
      <sheetName val="FR039N-AI395公營逾放轉出"/>
      <sheetName val="FR112千元"/>
      <sheetName val="FR027 百萬"/>
      <sheetName val="資產品質評估分析統表(給統計室正翰)"/>
      <sheetName val="FR154百萬 授信單位別 放款變動"/>
      <sheetName val="FR154 百萬 對象別 放款變動"/>
      <sheetName val="FR154 百萬 用途別 放款變動"/>
      <sheetName val="放款餘額分析2(第四點參考FR154消費性貸款別)"/>
      <sheetName val="FR151 百萬 逾放比率變動"/>
      <sheetName val="逾放比增減分析3(參考FR151)"/>
      <sheetName val="FR153 百萬 備抵呆帳覆蓋率"/>
      <sheetName val="覆蓋率增減分析(參考FR153)"/>
      <sheetName val="FR150 百萬 授信單位別 逾放情形"/>
      <sheetName val="上月 FR150 百萬 授信單位別 逾放情形"/>
      <sheetName val="不要用"/>
      <sheetName val="FR150_百萬 用途別 逾放情形"/>
      <sheetName val="上月FR150_百萬 用途別 逾放情形"/>
      <sheetName val="FR150 百萬 對象別 逾放情形"/>
      <sheetName val="上月FR150 百萬 對象別 逾放情形"/>
      <sheetName val="逾放比率分析4"/>
      <sheetName val="授信單位別"/>
      <sheetName val="對象別"/>
      <sheetName val="用途別"/>
      <sheetName val="放款逾放增減"/>
      <sheetName val="轉銷分析彙總表(G欄數字改月數)"/>
      <sheetName val="逾放申報表-給統計室"/>
      <sheetName val="轉銷分析明細表-給統計室1"/>
      <sheetName val="轉銷分析明細表-給統計室2"/>
      <sheetName val="存放比"/>
      <sheetName val="FR027 百萬 (統計室便條給長官對數字格式)"/>
      <sheetName val="FR027千元 (統計室便條對數字格式)"/>
      <sheetName val="FR111千元彙總轉出 (統計室便條對數字格式)"/>
    </sheetNames>
    <sheetDataSet>
      <sheetData sheetId="0"/>
      <sheetData sheetId="1"/>
      <sheetData sheetId="2"/>
      <sheetData sheetId="3"/>
      <sheetData sheetId="4">
        <row r="8">
          <cell r="B8">
            <v>4256736499</v>
          </cell>
          <cell r="C8">
            <v>15100899</v>
          </cell>
          <cell r="D8">
            <v>2758906401</v>
          </cell>
          <cell r="E8">
            <v>2661431</v>
          </cell>
          <cell r="F8">
            <v>1075720</v>
          </cell>
          <cell r="G8">
            <v>44184176</v>
          </cell>
          <cell r="I8">
            <v>414440493</v>
          </cell>
          <cell r="J8">
            <v>0.14000000000000001</v>
          </cell>
          <cell r="K8">
            <v>1182.3</v>
          </cell>
        </row>
        <row r="9">
          <cell r="B9">
            <v>2830715841</v>
          </cell>
          <cell r="C9">
            <v>11777588</v>
          </cell>
          <cell r="D9">
            <v>2218442906</v>
          </cell>
          <cell r="E9">
            <v>2411673</v>
          </cell>
          <cell r="F9">
            <v>465342</v>
          </cell>
          <cell r="G9">
            <v>36289064</v>
          </cell>
          <cell r="I9">
            <v>185180374</v>
          </cell>
          <cell r="J9">
            <v>0.13</v>
          </cell>
          <cell r="K9">
            <v>1261.3399999999999</v>
          </cell>
        </row>
        <row r="10">
          <cell r="B10">
            <v>3431453817</v>
          </cell>
          <cell r="C10">
            <v>18426750</v>
          </cell>
          <cell r="D10">
            <v>2477391464</v>
          </cell>
          <cell r="E10">
            <v>4844820</v>
          </cell>
          <cell r="F10">
            <v>410420</v>
          </cell>
          <cell r="G10">
            <v>29785626</v>
          </cell>
          <cell r="I10">
            <v>246373904</v>
          </cell>
          <cell r="J10">
            <v>0.21</v>
          </cell>
          <cell r="K10">
            <v>566.78</v>
          </cell>
        </row>
        <row r="11">
          <cell r="B11">
            <v>2878640060</v>
          </cell>
          <cell r="C11">
            <v>18737704</v>
          </cell>
          <cell r="D11">
            <v>2015358781</v>
          </cell>
          <cell r="E11">
            <v>3488942</v>
          </cell>
          <cell r="F11">
            <v>495799</v>
          </cell>
          <cell r="G11">
            <v>25447802</v>
          </cell>
          <cell r="I11">
            <v>222505077</v>
          </cell>
          <cell r="J11">
            <v>0.2</v>
          </cell>
          <cell r="K11">
            <v>638.63</v>
          </cell>
        </row>
        <row r="12">
          <cell r="B12">
            <v>2771880114</v>
          </cell>
          <cell r="C12">
            <v>14064199</v>
          </cell>
          <cell r="D12">
            <v>1960140835</v>
          </cell>
          <cell r="E12">
            <v>2291117</v>
          </cell>
          <cell r="F12">
            <v>214603</v>
          </cell>
          <cell r="G12">
            <v>24208482</v>
          </cell>
          <cell r="I12">
            <v>208345404</v>
          </cell>
          <cell r="J12">
            <v>0.13</v>
          </cell>
          <cell r="K12">
            <v>966.13</v>
          </cell>
        </row>
        <row r="13">
          <cell r="B13">
            <v>2064097306</v>
          </cell>
          <cell r="C13">
            <v>8553287</v>
          </cell>
          <cell r="D13">
            <v>1566993784</v>
          </cell>
          <cell r="E13">
            <v>4574926</v>
          </cell>
          <cell r="F13">
            <v>213677</v>
          </cell>
          <cell r="G13">
            <v>19649281</v>
          </cell>
          <cell r="I13">
            <v>168737758</v>
          </cell>
          <cell r="J13">
            <v>0.31</v>
          </cell>
          <cell r="K13">
            <v>410.33</v>
          </cell>
        </row>
        <row r="14">
          <cell r="B14">
            <v>1042244776</v>
          </cell>
          <cell r="C14">
            <v>12936093</v>
          </cell>
          <cell r="D14">
            <v>752299502</v>
          </cell>
          <cell r="E14">
            <v>1113864</v>
          </cell>
          <cell r="F14">
            <v>93635</v>
          </cell>
          <cell r="G14">
            <v>10001318</v>
          </cell>
          <cell r="I14">
            <v>156928979</v>
          </cell>
          <cell r="J14">
            <v>0.16</v>
          </cell>
          <cell r="K14">
            <v>828.27</v>
          </cell>
        </row>
        <row r="15">
          <cell r="B15">
            <v>2448636797</v>
          </cell>
          <cell r="C15">
            <v>17964931</v>
          </cell>
          <cell r="D15">
            <v>1607171202</v>
          </cell>
          <cell r="E15">
            <v>2626491</v>
          </cell>
          <cell r="F15">
            <v>281546</v>
          </cell>
          <cell r="G15">
            <v>20049619</v>
          </cell>
          <cell r="I15">
            <v>222289265</v>
          </cell>
          <cell r="J15">
            <v>0.18</v>
          </cell>
          <cell r="K15">
            <v>689.46</v>
          </cell>
        </row>
        <row r="16">
          <cell r="B16">
            <v>2794160250</v>
          </cell>
          <cell r="C16">
            <v>23600330</v>
          </cell>
          <cell r="D16">
            <v>1761626336</v>
          </cell>
          <cell r="E16">
            <v>2497820</v>
          </cell>
          <cell r="F16">
            <v>550443</v>
          </cell>
          <cell r="G16">
            <v>28375397</v>
          </cell>
          <cell r="I16">
            <v>241474447</v>
          </cell>
          <cell r="J16">
            <v>0.17</v>
          </cell>
          <cell r="K16">
            <v>930.87</v>
          </cell>
        </row>
        <row r="17">
          <cell r="B17">
            <v>0</v>
          </cell>
          <cell r="C17">
            <v>703960</v>
          </cell>
          <cell r="D17">
            <v>142459260</v>
          </cell>
          <cell r="E17">
            <v>45847</v>
          </cell>
          <cell r="F17">
            <v>0</v>
          </cell>
          <cell r="G17">
            <v>2063792</v>
          </cell>
          <cell r="I17">
            <v>35307743</v>
          </cell>
          <cell r="J17">
            <v>0.03</v>
          </cell>
          <cell r="K17">
            <v>4501.43</v>
          </cell>
        </row>
        <row r="18">
          <cell r="B18">
            <v>237190470</v>
          </cell>
          <cell r="C18">
            <v>874876</v>
          </cell>
          <cell r="D18">
            <v>181069026</v>
          </cell>
          <cell r="E18">
            <v>357653</v>
          </cell>
          <cell r="F18">
            <v>176546</v>
          </cell>
          <cell r="G18">
            <v>2314394</v>
          </cell>
          <cell r="I18">
            <v>17502793</v>
          </cell>
          <cell r="J18">
            <v>0.3</v>
          </cell>
          <cell r="K18">
            <v>433.25</v>
          </cell>
        </row>
        <row r="19">
          <cell r="B19">
            <v>2848002299</v>
          </cell>
          <cell r="C19">
            <v>17357815</v>
          </cell>
          <cell r="D19">
            <v>2032378453</v>
          </cell>
          <cell r="E19">
            <v>5270070</v>
          </cell>
          <cell r="F19">
            <v>102185</v>
          </cell>
          <cell r="G19">
            <v>29116798</v>
          </cell>
          <cell r="I19">
            <v>295735777</v>
          </cell>
          <cell r="J19">
            <v>0.26</v>
          </cell>
          <cell r="K19">
            <v>541.98</v>
          </cell>
        </row>
        <row r="20">
          <cell r="B20">
            <v>644756229</v>
          </cell>
          <cell r="C20">
            <v>5186091</v>
          </cell>
          <cell r="D20">
            <v>303858417</v>
          </cell>
          <cell r="E20">
            <v>322660</v>
          </cell>
          <cell r="F20">
            <v>577622</v>
          </cell>
          <cell r="G20">
            <v>5532049</v>
          </cell>
          <cell r="I20">
            <v>103016271</v>
          </cell>
          <cell r="J20">
            <v>0.3</v>
          </cell>
          <cell r="K20">
            <v>614.48</v>
          </cell>
        </row>
        <row r="21">
          <cell r="B21">
            <v>240825844</v>
          </cell>
          <cell r="C21">
            <v>1785925</v>
          </cell>
          <cell r="D21">
            <v>157566946</v>
          </cell>
          <cell r="E21">
            <v>818069</v>
          </cell>
          <cell r="F21">
            <v>11587</v>
          </cell>
          <cell r="G21">
            <v>2281580</v>
          </cell>
          <cell r="I21">
            <v>35964648</v>
          </cell>
          <cell r="J21">
            <v>0.53</v>
          </cell>
          <cell r="K21">
            <v>275</v>
          </cell>
        </row>
        <row r="22">
          <cell r="B22">
            <v>1694829833</v>
          </cell>
          <cell r="C22">
            <v>4893440</v>
          </cell>
          <cell r="D22">
            <v>1270787080</v>
          </cell>
          <cell r="E22">
            <v>3320203</v>
          </cell>
          <cell r="F22">
            <v>537338</v>
          </cell>
          <cell r="G22">
            <v>15251713</v>
          </cell>
          <cell r="I22">
            <v>101181754</v>
          </cell>
          <cell r="J22">
            <v>0.3</v>
          </cell>
          <cell r="K22">
            <v>395.37</v>
          </cell>
        </row>
        <row r="23">
          <cell r="B23">
            <v>580045299</v>
          </cell>
          <cell r="C23">
            <v>2527617</v>
          </cell>
          <cell r="D23">
            <v>280135399</v>
          </cell>
          <cell r="E23">
            <v>152097</v>
          </cell>
          <cell r="F23">
            <v>83531</v>
          </cell>
          <cell r="G23">
            <v>4524602</v>
          </cell>
          <cell r="I23">
            <v>46716294</v>
          </cell>
          <cell r="J23">
            <v>0.08</v>
          </cell>
          <cell r="K23">
            <v>1920.24</v>
          </cell>
        </row>
        <row r="24">
          <cell r="B24">
            <v>652206615</v>
          </cell>
          <cell r="C24">
            <v>4550594</v>
          </cell>
          <cell r="D24">
            <v>470739919</v>
          </cell>
          <cell r="E24">
            <v>751782</v>
          </cell>
          <cell r="F24">
            <v>213411</v>
          </cell>
          <cell r="G24">
            <v>6276128</v>
          </cell>
          <cell r="I24">
            <v>60454965</v>
          </cell>
          <cell r="J24">
            <v>0.21</v>
          </cell>
          <cell r="K24">
            <v>650.25</v>
          </cell>
        </row>
        <row r="25">
          <cell r="B25">
            <v>245549466</v>
          </cell>
          <cell r="C25">
            <v>7245009</v>
          </cell>
          <cell r="D25">
            <v>204469391</v>
          </cell>
          <cell r="E25">
            <v>34582</v>
          </cell>
          <cell r="F25">
            <v>4964</v>
          </cell>
          <cell r="G25">
            <v>3234377</v>
          </cell>
          <cell r="I25">
            <v>49612278</v>
          </cell>
          <cell r="J25">
            <v>0.02</v>
          </cell>
          <cell r="K25">
            <v>8178.73</v>
          </cell>
        </row>
        <row r="26">
          <cell r="B26">
            <v>434176039</v>
          </cell>
          <cell r="C26">
            <v>2861338</v>
          </cell>
          <cell r="D26">
            <v>261577182</v>
          </cell>
          <cell r="E26">
            <v>57337</v>
          </cell>
          <cell r="F26">
            <v>27039</v>
          </cell>
          <cell r="G26">
            <v>3378831</v>
          </cell>
          <cell r="I26">
            <v>50592036</v>
          </cell>
          <cell r="J26">
            <v>0.03</v>
          </cell>
          <cell r="K26">
            <v>4004.49</v>
          </cell>
        </row>
        <row r="27">
          <cell r="B27">
            <v>68635635</v>
          </cell>
          <cell r="C27">
            <v>195509</v>
          </cell>
          <cell r="D27">
            <v>53688686</v>
          </cell>
          <cell r="E27">
            <v>97594</v>
          </cell>
          <cell r="F27">
            <v>19879</v>
          </cell>
          <cell r="G27">
            <v>609025</v>
          </cell>
          <cell r="I27">
            <v>5634906</v>
          </cell>
          <cell r="J27">
            <v>0.22</v>
          </cell>
          <cell r="K27">
            <v>518.44000000000005</v>
          </cell>
        </row>
        <row r="36">
          <cell r="B36">
            <v>148096550</v>
          </cell>
          <cell r="C36">
            <v>387515</v>
          </cell>
          <cell r="D36">
            <v>112221194</v>
          </cell>
          <cell r="E36">
            <v>76125</v>
          </cell>
          <cell r="F36">
            <v>4824</v>
          </cell>
          <cell r="G36">
            <v>1475961</v>
          </cell>
          <cell r="I36">
            <v>10548432</v>
          </cell>
          <cell r="J36">
            <v>7.0000000000000007E-2</v>
          </cell>
          <cell r="K36">
            <v>1823.31</v>
          </cell>
        </row>
        <row r="37">
          <cell r="B37">
            <v>1033215107</v>
          </cell>
          <cell r="C37">
            <v>6283042</v>
          </cell>
          <cell r="D37">
            <v>698595417</v>
          </cell>
          <cell r="E37">
            <v>1140207</v>
          </cell>
          <cell r="F37">
            <v>62357</v>
          </cell>
          <cell r="G37">
            <v>9404834</v>
          </cell>
          <cell r="I37">
            <v>69127096</v>
          </cell>
          <cell r="J37">
            <v>0.17</v>
          </cell>
          <cell r="K37">
            <v>782.07</v>
          </cell>
        </row>
        <row r="38">
          <cell r="B38">
            <v>557372721</v>
          </cell>
          <cell r="C38">
            <v>3748717</v>
          </cell>
          <cell r="D38">
            <v>406469376</v>
          </cell>
          <cell r="E38">
            <v>831729</v>
          </cell>
          <cell r="F38">
            <v>21107</v>
          </cell>
          <cell r="G38">
            <v>5034608</v>
          </cell>
          <cell r="I38">
            <v>39372620</v>
          </cell>
          <cell r="J38">
            <v>0.21</v>
          </cell>
          <cell r="K38">
            <v>590.34</v>
          </cell>
        </row>
        <row r="39">
          <cell r="B39">
            <v>255024415</v>
          </cell>
          <cell r="C39">
            <v>1140044</v>
          </cell>
          <cell r="D39">
            <v>193521241</v>
          </cell>
          <cell r="E39">
            <v>515661</v>
          </cell>
          <cell r="F39">
            <v>10996</v>
          </cell>
          <cell r="G39">
            <v>2196773</v>
          </cell>
          <cell r="I39">
            <v>18408141</v>
          </cell>
          <cell r="J39">
            <v>0.27</v>
          </cell>
          <cell r="K39">
            <v>417.12</v>
          </cell>
        </row>
        <row r="40">
          <cell r="B40">
            <v>165456151</v>
          </cell>
          <cell r="C40">
            <v>773696</v>
          </cell>
          <cell r="D40">
            <v>122607543</v>
          </cell>
          <cell r="E40">
            <v>167274</v>
          </cell>
          <cell r="F40">
            <v>46035</v>
          </cell>
          <cell r="G40">
            <v>1772809</v>
          </cell>
          <cell r="I40">
            <v>12896026</v>
          </cell>
          <cell r="J40">
            <v>0.17</v>
          </cell>
          <cell r="K40">
            <v>831.1</v>
          </cell>
        </row>
        <row r="41">
          <cell r="B41">
            <v>650213108</v>
          </cell>
          <cell r="C41">
            <v>4518183</v>
          </cell>
          <cell r="D41">
            <v>466275703</v>
          </cell>
          <cell r="E41">
            <v>615595</v>
          </cell>
          <cell r="F41">
            <v>53409</v>
          </cell>
          <cell r="G41">
            <v>5426177</v>
          </cell>
          <cell r="I41">
            <v>63277386</v>
          </cell>
          <cell r="J41">
            <v>0.14000000000000001</v>
          </cell>
          <cell r="K41">
            <v>811.08</v>
          </cell>
        </row>
        <row r="42">
          <cell r="B42">
            <v>589097395</v>
          </cell>
          <cell r="C42">
            <v>2805691</v>
          </cell>
          <cell r="D42">
            <v>426966064</v>
          </cell>
          <cell r="E42">
            <v>1018241</v>
          </cell>
          <cell r="F42">
            <v>148468</v>
          </cell>
          <cell r="G42">
            <v>5691933</v>
          </cell>
          <cell r="I42">
            <v>49526089</v>
          </cell>
          <cell r="J42">
            <v>0.27</v>
          </cell>
          <cell r="K42">
            <v>487.86</v>
          </cell>
        </row>
        <row r="43">
          <cell r="B43">
            <v>1427702657</v>
          </cell>
          <cell r="C43">
            <v>8460937</v>
          </cell>
          <cell r="D43">
            <v>840742341</v>
          </cell>
          <cell r="E43">
            <v>1295097</v>
          </cell>
          <cell r="F43">
            <v>42181</v>
          </cell>
          <cell r="G43">
            <v>12257052</v>
          </cell>
          <cell r="I43">
            <v>122746489</v>
          </cell>
          <cell r="J43">
            <v>0.16</v>
          </cell>
          <cell r="K43">
            <v>916.57</v>
          </cell>
        </row>
        <row r="44">
          <cell r="B44">
            <v>1712123375</v>
          </cell>
          <cell r="C44">
            <v>11224302</v>
          </cell>
          <cell r="D44">
            <v>1221887480</v>
          </cell>
          <cell r="E44">
            <v>1933363</v>
          </cell>
          <cell r="F44">
            <v>115057</v>
          </cell>
          <cell r="G44">
            <v>15547435</v>
          </cell>
          <cell r="I44">
            <v>141770373</v>
          </cell>
          <cell r="J44">
            <v>0.17</v>
          </cell>
          <cell r="K44">
            <v>759</v>
          </cell>
        </row>
        <row r="45">
          <cell r="B45">
            <v>2532713887</v>
          </cell>
          <cell r="C45">
            <v>17619610</v>
          </cell>
          <cell r="D45">
            <v>1710663992</v>
          </cell>
          <cell r="E45">
            <v>2368753</v>
          </cell>
          <cell r="F45">
            <v>302624</v>
          </cell>
          <cell r="G45">
            <v>20846503</v>
          </cell>
          <cell r="I45">
            <v>184880843</v>
          </cell>
          <cell r="J45">
            <v>0.16</v>
          </cell>
          <cell r="K45">
            <v>780.37</v>
          </cell>
        </row>
        <row r="46">
          <cell r="B46">
            <v>482300847</v>
          </cell>
          <cell r="C46">
            <v>4497172</v>
          </cell>
          <cell r="D46">
            <v>367942699</v>
          </cell>
          <cell r="E46">
            <v>442206</v>
          </cell>
          <cell r="F46">
            <v>91367</v>
          </cell>
          <cell r="G46">
            <v>4892626</v>
          </cell>
          <cell r="I46">
            <v>65337376</v>
          </cell>
          <cell r="J46">
            <v>0.15</v>
          </cell>
          <cell r="K46">
            <v>916.95</v>
          </cell>
        </row>
        <row r="47">
          <cell r="B47">
            <v>368059305</v>
          </cell>
          <cell r="C47">
            <v>946694</v>
          </cell>
          <cell r="D47">
            <v>275425737</v>
          </cell>
          <cell r="E47">
            <v>1231579</v>
          </cell>
          <cell r="F47">
            <v>206018</v>
          </cell>
          <cell r="G47">
            <v>3617315</v>
          </cell>
          <cell r="I47">
            <v>36243687</v>
          </cell>
          <cell r="J47">
            <v>0.52</v>
          </cell>
          <cell r="K47">
            <v>251.62</v>
          </cell>
        </row>
        <row r="48">
          <cell r="B48">
            <v>1691668089</v>
          </cell>
          <cell r="C48">
            <v>13220447</v>
          </cell>
          <cell r="D48">
            <v>1357484797</v>
          </cell>
          <cell r="E48">
            <v>1359173</v>
          </cell>
          <cell r="F48">
            <v>283535</v>
          </cell>
          <cell r="G48">
            <v>17282928</v>
          </cell>
          <cell r="I48">
            <v>165333923</v>
          </cell>
          <cell r="J48">
            <v>0.12</v>
          </cell>
          <cell r="K48">
            <v>1052.0999999999999</v>
          </cell>
        </row>
        <row r="49">
          <cell r="B49">
            <v>238800467</v>
          </cell>
          <cell r="C49">
            <v>717366</v>
          </cell>
          <cell r="D49">
            <v>172626370</v>
          </cell>
          <cell r="E49">
            <v>186596</v>
          </cell>
          <cell r="F49">
            <v>63262</v>
          </cell>
          <cell r="G49">
            <v>2131527</v>
          </cell>
          <cell r="I49">
            <v>23326565</v>
          </cell>
          <cell r="J49">
            <v>0.14000000000000001</v>
          </cell>
          <cell r="K49">
            <v>853.1</v>
          </cell>
        </row>
        <row r="50">
          <cell r="B50">
            <v>271806946</v>
          </cell>
          <cell r="C50">
            <v>2254342</v>
          </cell>
          <cell r="D50">
            <v>210302124</v>
          </cell>
          <cell r="E50">
            <v>1431401</v>
          </cell>
          <cell r="F50">
            <v>53756</v>
          </cell>
          <cell r="G50">
            <v>3235501</v>
          </cell>
          <cell r="I50">
            <v>34494645</v>
          </cell>
          <cell r="J50">
            <v>0.71</v>
          </cell>
          <cell r="K50">
            <v>217.86</v>
          </cell>
        </row>
        <row r="51">
          <cell r="B51">
            <v>3344068699</v>
          </cell>
          <cell r="C51">
            <v>29518300</v>
          </cell>
          <cell r="D51">
            <v>2259620807</v>
          </cell>
          <cell r="E51">
            <v>2594227</v>
          </cell>
          <cell r="F51">
            <v>743917</v>
          </cell>
          <cell r="G51">
            <v>27415603</v>
          </cell>
          <cell r="I51">
            <v>312045019</v>
          </cell>
          <cell r="J51">
            <v>0.15</v>
          </cell>
          <cell r="K51">
            <v>821.28</v>
          </cell>
        </row>
        <row r="52">
          <cell r="B52">
            <v>15250570</v>
          </cell>
          <cell r="C52">
            <v>-1217526</v>
          </cell>
          <cell r="D52">
            <v>2197468</v>
          </cell>
          <cell r="E52">
            <v>0</v>
          </cell>
          <cell r="F52">
            <v>0</v>
          </cell>
          <cell r="G52">
            <v>21994</v>
          </cell>
          <cell r="I52">
            <v>8349208</v>
          </cell>
          <cell r="J52">
            <v>0</v>
          </cell>
          <cell r="K52">
            <v>0</v>
          </cell>
        </row>
        <row r="53">
          <cell r="B53">
            <v>4780560</v>
          </cell>
          <cell r="C53">
            <v>-453409</v>
          </cell>
          <cell r="D53">
            <v>156405</v>
          </cell>
          <cell r="E53">
            <v>0</v>
          </cell>
          <cell r="F53">
            <v>0</v>
          </cell>
          <cell r="G53">
            <v>1564</v>
          </cell>
          <cell r="I53">
            <v>9395692</v>
          </cell>
          <cell r="J53">
            <v>0</v>
          </cell>
          <cell r="K53">
            <v>0</v>
          </cell>
        </row>
        <row r="54">
          <cell r="B54">
            <v>47652534041</v>
          </cell>
          <cell r="C54">
            <v>295789078</v>
          </cell>
          <cell r="D54">
            <v>33322767727</v>
          </cell>
          <cell r="E54">
            <v>54946205</v>
          </cell>
          <cell r="F54">
            <v>7804201</v>
          </cell>
          <cell r="G54">
            <v>450827196</v>
          </cell>
          <cell r="I54">
            <v>4235074774</v>
          </cell>
          <cell r="J54">
            <v>0.19</v>
          </cell>
          <cell r="K54">
            <v>718.45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L49"/>
  <sheetViews>
    <sheetView tabSelected="1" zoomScale="80" zoomScaleNormal="80" workbookViewId="0">
      <pane xSplit="1" ySplit="6" topLeftCell="B37" activePane="bottomRight" state="frozen"/>
      <selection pane="topRight" activeCell="B1" sqref="B1"/>
      <selection pane="bottomLeft" activeCell="A7" sqref="A7"/>
      <selection pane="bottomRight" activeCell="P43" sqref="P43"/>
    </sheetView>
  </sheetViews>
  <sheetFormatPr defaultRowHeight="16.2" x14ac:dyDescent="0.3"/>
  <cols>
    <col min="1" max="1" width="25.33203125" customWidth="1"/>
    <col min="2" max="2" width="17.21875" customWidth="1"/>
    <col min="3" max="3" width="12.44140625" customWidth="1"/>
    <col min="4" max="4" width="11" customWidth="1"/>
    <col min="5" max="5" width="12.88671875" customWidth="1"/>
    <col min="6" max="6" width="13.44140625" customWidth="1"/>
    <col min="7" max="7" width="14.109375" customWidth="1"/>
    <col min="8" max="8" width="6.88671875" customWidth="1"/>
    <col min="9" max="9" width="10.44140625" customWidth="1"/>
    <col min="10" max="10" width="10" bestFit="1" customWidth="1"/>
  </cols>
  <sheetData>
    <row r="1" spans="1:10" ht="33" customHeight="1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10" x14ac:dyDescent="0.3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10" x14ac:dyDescent="0.3">
      <c r="A3" s="1" t="s">
        <v>2</v>
      </c>
      <c r="B3" s="2"/>
      <c r="C3" s="2"/>
      <c r="D3" s="2"/>
      <c r="E3" s="2"/>
      <c r="F3" s="2"/>
      <c r="G3" s="2"/>
      <c r="H3" s="3"/>
      <c r="I3" s="3"/>
    </row>
    <row r="4" spans="1:10" x14ac:dyDescent="0.3">
      <c r="A4" s="23" t="s">
        <v>3</v>
      </c>
      <c r="B4" s="4" t="s">
        <v>4</v>
      </c>
      <c r="C4" s="5" t="s">
        <v>5</v>
      </c>
      <c r="D4" s="5" t="s">
        <v>6</v>
      </c>
      <c r="E4" s="26" t="s">
        <v>7</v>
      </c>
      <c r="F4" s="28" t="s">
        <v>8</v>
      </c>
      <c r="G4" s="5" t="s">
        <v>9</v>
      </c>
      <c r="H4" s="6" t="s">
        <v>10</v>
      </c>
      <c r="I4" s="6" t="s">
        <v>11</v>
      </c>
    </row>
    <row r="5" spans="1:10" x14ac:dyDescent="0.3">
      <c r="A5" s="24"/>
      <c r="B5" s="7" t="s">
        <v>12</v>
      </c>
      <c r="C5" s="8" t="s">
        <v>13</v>
      </c>
      <c r="D5" s="9"/>
      <c r="E5" s="27"/>
      <c r="F5" s="28"/>
      <c r="G5" s="8" t="s">
        <v>12</v>
      </c>
      <c r="H5" s="10" t="s">
        <v>14</v>
      </c>
      <c r="I5" s="10" t="s">
        <v>15</v>
      </c>
    </row>
    <row r="6" spans="1:10" x14ac:dyDescent="0.25">
      <c r="A6" s="25"/>
      <c r="B6" s="11" t="s">
        <v>12</v>
      </c>
      <c r="C6" s="12" t="s">
        <v>12</v>
      </c>
      <c r="D6" s="12" t="s">
        <v>12</v>
      </c>
      <c r="E6" s="27"/>
      <c r="F6" s="28"/>
      <c r="G6" s="12" t="s">
        <v>12</v>
      </c>
      <c r="H6" s="13" t="s">
        <v>16</v>
      </c>
      <c r="I6" s="13" t="s">
        <v>16</v>
      </c>
    </row>
    <row r="7" spans="1:10" ht="25.2" customHeight="1" x14ac:dyDescent="0.25">
      <c r="A7" s="14" t="s">
        <v>17</v>
      </c>
      <c r="B7" s="15">
        <f>ROUND([1]FR111千元彙總轉出!B8/1000,0)</f>
        <v>4256736</v>
      </c>
      <c r="C7" s="15">
        <f>ROUND([1]FR111千元彙總轉出!C8/1000,0)</f>
        <v>15101</v>
      </c>
      <c r="D7" s="15">
        <f>ROUND([1]FR111千元彙總轉出!D8/1000,0)</f>
        <v>2758906</v>
      </c>
      <c r="E7" s="15">
        <f>ROUND(([1]FR111千元彙總轉出!E8+[1]FR111千元彙總轉出!F8)/1000,0)</f>
        <v>3737</v>
      </c>
      <c r="F7" s="15">
        <f>ROUND([1]FR111千元彙總轉出!G8/1000,0)</f>
        <v>44184</v>
      </c>
      <c r="G7" s="15">
        <f>ROUND([1]FR111千元彙總轉出!I8/1000,0)</f>
        <v>414440</v>
      </c>
      <c r="H7" s="16">
        <f>[1]FR111千元彙總轉出!J8</f>
        <v>0.14000000000000001</v>
      </c>
      <c r="I7" s="16">
        <f>[1]FR111千元彙總轉出!K8</f>
        <v>1182.3</v>
      </c>
      <c r="J7" s="17"/>
    </row>
    <row r="8" spans="1:10" ht="25.2" customHeight="1" x14ac:dyDescent="0.25">
      <c r="A8" s="14" t="s">
        <v>18</v>
      </c>
      <c r="B8" s="15">
        <f>ROUND([1]FR111千元彙總轉出!B9/1000,0)</f>
        <v>2830716</v>
      </c>
      <c r="C8" s="15">
        <f>ROUND([1]FR111千元彙總轉出!C9/1000,0)</f>
        <v>11778</v>
      </c>
      <c r="D8" s="15">
        <f>ROUND([1]FR111千元彙總轉出!D9/1000,0)</f>
        <v>2218443</v>
      </c>
      <c r="E8" s="15">
        <f>ROUND(([1]FR111千元彙總轉出!E9+[1]FR111千元彙總轉出!F9)/1000,0)</f>
        <v>2877</v>
      </c>
      <c r="F8" s="15">
        <f>ROUND([1]FR111千元彙總轉出!G9/1000,0)</f>
        <v>36289</v>
      </c>
      <c r="G8" s="15">
        <f>ROUND([1]FR111千元彙總轉出!I9/1000,0)</f>
        <v>185180</v>
      </c>
      <c r="H8" s="16">
        <f>[1]FR111千元彙總轉出!J9</f>
        <v>0.13</v>
      </c>
      <c r="I8" s="16">
        <f>[1]FR111千元彙總轉出!K9</f>
        <v>1261.3399999999999</v>
      </c>
      <c r="J8" s="17"/>
    </row>
    <row r="9" spans="1:10" ht="25.2" customHeight="1" x14ac:dyDescent="0.25">
      <c r="A9" s="14" t="s">
        <v>19</v>
      </c>
      <c r="B9" s="15">
        <f>ROUND([1]FR111千元彙總轉出!B10/1000,0)</f>
        <v>3431454</v>
      </c>
      <c r="C9" s="15">
        <f>ROUND([1]FR111千元彙總轉出!C10/1000,0)</f>
        <v>18427</v>
      </c>
      <c r="D9" s="15">
        <f>ROUND([1]FR111千元彙總轉出!D10/1000,0)</f>
        <v>2477391</v>
      </c>
      <c r="E9" s="15">
        <f>ROUND(([1]FR111千元彙總轉出!E10+[1]FR111千元彙總轉出!F10)/1000,0)</f>
        <v>5255</v>
      </c>
      <c r="F9" s="15">
        <f>ROUND([1]FR111千元彙總轉出!G10/1000,0)</f>
        <v>29786</v>
      </c>
      <c r="G9" s="15">
        <f>ROUND([1]FR111千元彙總轉出!I10/1000,0)</f>
        <v>246374</v>
      </c>
      <c r="H9" s="16">
        <f>[1]FR111千元彙總轉出!J10</f>
        <v>0.21</v>
      </c>
      <c r="I9" s="16">
        <f>[1]FR111千元彙總轉出!K10</f>
        <v>566.78</v>
      </c>
      <c r="J9" s="17"/>
    </row>
    <row r="10" spans="1:10" ht="25.2" customHeight="1" x14ac:dyDescent="0.25">
      <c r="A10" s="14" t="s">
        <v>20</v>
      </c>
      <c r="B10" s="15">
        <f>ROUND([1]FR111千元彙總轉出!B11/1000,0)</f>
        <v>2878640</v>
      </c>
      <c r="C10" s="15">
        <f>ROUND([1]FR111千元彙總轉出!C11/1000,0)</f>
        <v>18738</v>
      </c>
      <c r="D10" s="15">
        <f>ROUND([1]FR111千元彙總轉出!D11/1000,0)</f>
        <v>2015359</v>
      </c>
      <c r="E10" s="15">
        <f>ROUND(([1]FR111千元彙總轉出!E11+[1]FR111千元彙總轉出!F11)/1000,0)</f>
        <v>3985</v>
      </c>
      <c r="F10" s="15">
        <f>ROUND([1]FR111千元彙總轉出!G11/1000,0)</f>
        <v>25448</v>
      </c>
      <c r="G10" s="15">
        <f>ROUND([1]FR111千元彙總轉出!I11/1000,0)</f>
        <v>222505</v>
      </c>
      <c r="H10" s="16">
        <f>[1]FR111千元彙總轉出!J11</f>
        <v>0.2</v>
      </c>
      <c r="I10" s="16">
        <f>[1]FR111千元彙總轉出!K11</f>
        <v>638.63</v>
      </c>
      <c r="J10" s="17"/>
    </row>
    <row r="11" spans="1:10" ht="25.2" customHeight="1" x14ac:dyDescent="0.25">
      <c r="A11" s="14" t="s">
        <v>21</v>
      </c>
      <c r="B11" s="15">
        <f>ROUND([1]FR111千元彙總轉出!B12/1000,0)</f>
        <v>2771880</v>
      </c>
      <c r="C11" s="15">
        <f>ROUND([1]FR111千元彙總轉出!C12/1000,0)</f>
        <v>14064</v>
      </c>
      <c r="D11" s="15">
        <f>ROUND([1]FR111千元彙總轉出!D12/1000,0)</f>
        <v>1960141</v>
      </c>
      <c r="E11" s="15">
        <f>ROUND(([1]FR111千元彙總轉出!E12+[1]FR111千元彙總轉出!F12)/1000,0)</f>
        <v>2506</v>
      </c>
      <c r="F11" s="15">
        <f>ROUND([1]FR111千元彙總轉出!G12/1000,0)</f>
        <v>24208</v>
      </c>
      <c r="G11" s="15">
        <f>ROUND([1]FR111千元彙總轉出!I12/1000,0)</f>
        <v>208345</v>
      </c>
      <c r="H11" s="16">
        <f>[1]FR111千元彙總轉出!J12</f>
        <v>0.13</v>
      </c>
      <c r="I11" s="16">
        <f>[1]FR111千元彙總轉出!K12</f>
        <v>966.13</v>
      </c>
      <c r="J11" s="17"/>
    </row>
    <row r="12" spans="1:10" ht="25.2" customHeight="1" x14ac:dyDescent="0.25">
      <c r="A12" s="14" t="s">
        <v>22</v>
      </c>
      <c r="B12" s="15">
        <f>ROUND([1]FR111千元彙總轉出!B13/1000,0)</f>
        <v>2064097</v>
      </c>
      <c r="C12" s="15">
        <f>ROUND([1]FR111千元彙總轉出!C13/1000,0)</f>
        <v>8553</v>
      </c>
      <c r="D12" s="15">
        <f>ROUND([1]FR111千元彙總轉出!D13/1000,0)</f>
        <v>1566994</v>
      </c>
      <c r="E12" s="15">
        <f>ROUND(([1]FR111千元彙總轉出!E13+[1]FR111千元彙總轉出!F13)/1000,0)</f>
        <v>4789</v>
      </c>
      <c r="F12" s="15">
        <f>ROUND([1]FR111千元彙總轉出!G13/1000,0)</f>
        <v>19649</v>
      </c>
      <c r="G12" s="15">
        <f>ROUND([1]FR111千元彙總轉出!I13/1000,0)</f>
        <v>168738</v>
      </c>
      <c r="H12" s="16">
        <f>[1]FR111千元彙總轉出!J13</f>
        <v>0.31</v>
      </c>
      <c r="I12" s="16">
        <f>[1]FR111千元彙總轉出!K13</f>
        <v>410.33</v>
      </c>
      <c r="J12" s="17"/>
    </row>
    <row r="13" spans="1:10" ht="25.2" customHeight="1" x14ac:dyDescent="0.25">
      <c r="A13" s="14" t="s">
        <v>23</v>
      </c>
      <c r="B13" s="15">
        <f>ROUND([1]FR111千元彙總轉出!B14/1000,0)</f>
        <v>1042245</v>
      </c>
      <c r="C13" s="15">
        <f>ROUND([1]FR111千元彙總轉出!C14/1000,0)</f>
        <v>12936</v>
      </c>
      <c r="D13" s="15">
        <f>ROUND([1]FR111千元彙總轉出!D14/1000,0)</f>
        <v>752300</v>
      </c>
      <c r="E13" s="15">
        <f>ROUND(([1]FR111千元彙總轉出!E14+[1]FR111千元彙總轉出!F14)/1000,0)</f>
        <v>1207</v>
      </c>
      <c r="F13" s="15">
        <f>ROUND([1]FR111千元彙總轉出!G14/1000,0)</f>
        <v>10001</v>
      </c>
      <c r="G13" s="15">
        <f>ROUND([1]FR111千元彙總轉出!I14/1000,0)</f>
        <v>156929</v>
      </c>
      <c r="H13" s="16">
        <f>[1]FR111千元彙總轉出!J14</f>
        <v>0.16</v>
      </c>
      <c r="I13" s="16">
        <f>[1]FR111千元彙總轉出!K14</f>
        <v>828.27</v>
      </c>
      <c r="J13" s="17"/>
    </row>
    <row r="14" spans="1:10" ht="25.2" customHeight="1" x14ac:dyDescent="0.25">
      <c r="A14" s="14" t="s">
        <v>24</v>
      </c>
      <c r="B14" s="15">
        <f>ROUND([1]FR111千元彙總轉出!B15/1000,0)</f>
        <v>2448637</v>
      </c>
      <c r="C14" s="15">
        <f>ROUND([1]FR111千元彙總轉出!C15/1000,0)</f>
        <v>17965</v>
      </c>
      <c r="D14" s="15">
        <f>ROUND([1]FR111千元彙總轉出!D15/1000,0)</f>
        <v>1607171</v>
      </c>
      <c r="E14" s="15">
        <f>ROUND(([1]FR111千元彙總轉出!E15+[1]FR111千元彙總轉出!F15)/1000,0)</f>
        <v>2908</v>
      </c>
      <c r="F14" s="15">
        <f>ROUND([1]FR111千元彙總轉出!G15/1000,0)</f>
        <v>20050</v>
      </c>
      <c r="G14" s="15">
        <f>ROUND([1]FR111千元彙總轉出!I15/1000,0)</f>
        <v>222289</v>
      </c>
      <c r="H14" s="16">
        <f>[1]FR111千元彙總轉出!J15</f>
        <v>0.18</v>
      </c>
      <c r="I14" s="16">
        <f>[1]FR111千元彙總轉出!K15</f>
        <v>689.46</v>
      </c>
      <c r="J14" s="17"/>
    </row>
    <row r="15" spans="1:10" ht="25.2" customHeight="1" x14ac:dyDescent="0.25">
      <c r="A15" s="14" t="s">
        <v>25</v>
      </c>
      <c r="B15" s="15">
        <f>ROUND([1]FR111千元彙總轉出!B16/1000,0)</f>
        <v>2794160</v>
      </c>
      <c r="C15" s="15">
        <f>ROUND([1]FR111千元彙總轉出!C16/1000,0)</f>
        <v>23600</v>
      </c>
      <c r="D15" s="15">
        <f>ROUND([1]FR111千元彙總轉出!D16/1000,0)</f>
        <v>1761626</v>
      </c>
      <c r="E15" s="15">
        <f>ROUND(([1]FR111千元彙總轉出!E16+[1]FR111千元彙總轉出!F16)/1000,0)</f>
        <v>3048</v>
      </c>
      <c r="F15" s="15">
        <f>ROUND([1]FR111千元彙總轉出!G16/1000,0)</f>
        <v>28375</v>
      </c>
      <c r="G15" s="15">
        <f>ROUND([1]FR111千元彙總轉出!I16/1000,0)</f>
        <v>241474</v>
      </c>
      <c r="H15" s="16">
        <f>[1]FR111千元彙總轉出!J16</f>
        <v>0.17</v>
      </c>
      <c r="I15" s="16">
        <f>[1]FR111千元彙總轉出!K16</f>
        <v>930.87</v>
      </c>
      <c r="J15" s="17"/>
    </row>
    <row r="16" spans="1:10" ht="25.2" customHeight="1" x14ac:dyDescent="0.25">
      <c r="A16" s="14" t="s">
        <v>26</v>
      </c>
      <c r="B16" s="15">
        <f>ROUND([1]FR111千元彙總轉出!B17/1000,0)</f>
        <v>0</v>
      </c>
      <c r="C16" s="15">
        <f>ROUND([1]FR111千元彙總轉出!C17/1000,0)</f>
        <v>704</v>
      </c>
      <c r="D16" s="15">
        <f>ROUND([1]FR111千元彙總轉出!D17/1000,0)</f>
        <v>142459</v>
      </c>
      <c r="E16" s="15">
        <f>ROUND(([1]FR111千元彙總轉出!E17+[1]FR111千元彙總轉出!F17)/1000,0)</f>
        <v>46</v>
      </c>
      <c r="F16" s="15">
        <f>ROUND([1]FR111千元彙總轉出!G17/1000,0)</f>
        <v>2064</v>
      </c>
      <c r="G16" s="15">
        <f>ROUND([1]FR111千元彙總轉出!I17/1000,0)</f>
        <v>35308</v>
      </c>
      <c r="H16" s="16">
        <f>[1]FR111千元彙總轉出!J17</f>
        <v>0.03</v>
      </c>
      <c r="I16" s="16">
        <f>[1]FR111千元彙總轉出!K17</f>
        <v>4501.43</v>
      </c>
      <c r="J16" s="17"/>
    </row>
    <row r="17" spans="1:10" ht="25.2" customHeight="1" x14ac:dyDescent="0.25">
      <c r="A17" s="14" t="s">
        <v>27</v>
      </c>
      <c r="B17" s="15">
        <f>ROUND([1]FR111千元彙總轉出!B18/1000,0)</f>
        <v>237190</v>
      </c>
      <c r="C17" s="15">
        <f>ROUND([1]FR111千元彙總轉出!C18/1000,0)</f>
        <v>875</v>
      </c>
      <c r="D17" s="15">
        <f>ROUND([1]FR111千元彙總轉出!D18/1000,0)</f>
        <v>181069</v>
      </c>
      <c r="E17" s="15">
        <f>ROUND(([1]FR111千元彙總轉出!E18+[1]FR111千元彙總轉出!F18)/1000,0)</f>
        <v>534</v>
      </c>
      <c r="F17" s="15">
        <f>ROUND([1]FR111千元彙總轉出!G18/1000,0)</f>
        <v>2314</v>
      </c>
      <c r="G17" s="15">
        <f>ROUND([1]FR111千元彙總轉出!I18/1000,0)</f>
        <v>17503</v>
      </c>
      <c r="H17" s="16">
        <f>[1]FR111千元彙總轉出!J18</f>
        <v>0.3</v>
      </c>
      <c r="I17" s="16">
        <f>[1]FR111千元彙總轉出!K18</f>
        <v>433.25</v>
      </c>
      <c r="J17" s="17"/>
    </row>
    <row r="18" spans="1:10" ht="25.2" customHeight="1" x14ac:dyDescent="0.25">
      <c r="A18" s="14" t="s">
        <v>28</v>
      </c>
      <c r="B18" s="15">
        <f>ROUND([1]FR111千元彙總轉出!B19/1000,0)</f>
        <v>2848002</v>
      </c>
      <c r="C18" s="15">
        <f>ROUND([1]FR111千元彙總轉出!C19/1000,0)</f>
        <v>17358</v>
      </c>
      <c r="D18" s="15">
        <f>ROUND([1]FR111千元彙總轉出!D19/1000,0)</f>
        <v>2032378</v>
      </c>
      <c r="E18" s="15">
        <f>ROUND(([1]FR111千元彙總轉出!E19+[1]FR111千元彙總轉出!F19)/1000,0)</f>
        <v>5372</v>
      </c>
      <c r="F18" s="15">
        <f>ROUND([1]FR111千元彙總轉出!G19/1000,0)</f>
        <v>29117</v>
      </c>
      <c r="G18" s="15">
        <f>ROUND([1]FR111千元彙總轉出!I19/1000,0)</f>
        <v>295736</v>
      </c>
      <c r="H18" s="16">
        <f>[1]FR111千元彙總轉出!J19</f>
        <v>0.26</v>
      </c>
      <c r="I18" s="16">
        <f>[1]FR111千元彙總轉出!K19</f>
        <v>541.98</v>
      </c>
      <c r="J18" s="17"/>
    </row>
    <row r="19" spans="1:10" ht="25.2" customHeight="1" x14ac:dyDescent="0.25">
      <c r="A19" s="14" t="s">
        <v>29</v>
      </c>
      <c r="B19" s="15">
        <f>ROUND([1]FR111千元彙總轉出!B20/1000,0)</f>
        <v>644756</v>
      </c>
      <c r="C19" s="15">
        <f>ROUND([1]FR111千元彙總轉出!C20/1000,0)</f>
        <v>5186</v>
      </c>
      <c r="D19" s="15">
        <f>ROUND([1]FR111千元彙總轉出!D20/1000,0)</f>
        <v>303858</v>
      </c>
      <c r="E19" s="15">
        <f>ROUND(([1]FR111千元彙總轉出!E20+[1]FR111千元彙總轉出!F20)/1000,0)</f>
        <v>900</v>
      </c>
      <c r="F19" s="15">
        <f>ROUND([1]FR111千元彙總轉出!G20/1000,0)</f>
        <v>5532</v>
      </c>
      <c r="G19" s="15">
        <f>ROUND([1]FR111千元彙總轉出!I20/1000,0)</f>
        <v>103016</v>
      </c>
      <c r="H19" s="16">
        <f>[1]FR111千元彙總轉出!J20</f>
        <v>0.3</v>
      </c>
      <c r="I19" s="16">
        <f>[1]FR111千元彙總轉出!K20</f>
        <v>614.48</v>
      </c>
      <c r="J19" s="17"/>
    </row>
    <row r="20" spans="1:10" ht="25.2" customHeight="1" x14ac:dyDescent="0.25">
      <c r="A20" s="14" t="s">
        <v>30</v>
      </c>
      <c r="B20" s="15">
        <f>ROUND([1]FR111千元彙總轉出!B21/1000,0)</f>
        <v>240826</v>
      </c>
      <c r="C20" s="15">
        <f>ROUND([1]FR111千元彙總轉出!C21/1000,0)</f>
        <v>1786</v>
      </c>
      <c r="D20" s="15">
        <f>ROUND([1]FR111千元彙總轉出!D21/1000,0)</f>
        <v>157567</v>
      </c>
      <c r="E20" s="15">
        <f>ROUND(([1]FR111千元彙總轉出!E21+[1]FR111千元彙總轉出!F21)/1000,0)</f>
        <v>830</v>
      </c>
      <c r="F20" s="15">
        <f>ROUND([1]FR111千元彙總轉出!G21/1000,0)</f>
        <v>2282</v>
      </c>
      <c r="G20" s="15">
        <f>ROUND([1]FR111千元彙總轉出!I21/1000,0)</f>
        <v>35965</v>
      </c>
      <c r="H20" s="16">
        <f>[1]FR111千元彙總轉出!J21</f>
        <v>0.53</v>
      </c>
      <c r="I20" s="16">
        <f>[1]FR111千元彙總轉出!K21</f>
        <v>275</v>
      </c>
      <c r="J20" s="17"/>
    </row>
    <row r="21" spans="1:10" ht="25.2" customHeight="1" x14ac:dyDescent="0.25">
      <c r="A21" s="14" t="s">
        <v>31</v>
      </c>
      <c r="B21" s="15">
        <f>ROUND([1]FR111千元彙總轉出!B22/1000,0)</f>
        <v>1694830</v>
      </c>
      <c r="C21" s="15">
        <f>ROUND([1]FR111千元彙總轉出!C22/1000,0)</f>
        <v>4893</v>
      </c>
      <c r="D21" s="15">
        <f>ROUND([1]FR111千元彙總轉出!D22/1000,0)</f>
        <v>1270787</v>
      </c>
      <c r="E21" s="15">
        <f>ROUND(([1]FR111千元彙總轉出!E22+[1]FR111千元彙總轉出!F22)/1000,0)</f>
        <v>3858</v>
      </c>
      <c r="F21" s="15">
        <f>ROUND([1]FR111千元彙總轉出!G22/1000,0)</f>
        <v>15252</v>
      </c>
      <c r="G21" s="15">
        <f>ROUND([1]FR111千元彙總轉出!I22/1000,0)</f>
        <v>101182</v>
      </c>
      <c r="H21" s="16">
        <f>[1]FR111千元彙總轉出!J22</f>
        <v>0.3</v>
      </c>
      <c r="I21" s="16">
        <f>[1]FR111千元彙總轉出!K22</f>
        <v>395.37</v>
      </c>
      <c r="J21" s="17"/>
    </row>
    <row r="22" spans="1:10" ht="25.2" customHeight="1" x14ac:dyDescent="0.25">
      <c r="A22" s="14" t="s">
        <v>32</v>
      </c>
      <c r="B22" s="15">
        <f>ROUND([1]FR111千元彙總轉出!B23/1000,0)</f>
        <v>580045</v>
      </c>
      <c r="C22" s="15">
        <f>ROUND([1]FR111千元彙總轉出!C23/1000,0)</f>
        <v>2528</v>
      </c>
      <c r="D22" s="15">
        <f>ROUND([1]FR111千元彙總轉出!D23/1000,0)</f>
        <v>280135</v>
      </c>
      <c r="E22" s="15">
        <f>ROUND(([1]FR111千元彙總轉出!E23+[1]FR111千元彙總轉出!F23)/1000,0)</f>
        <v>236</v>
      </c>
      <c r="F22" s="15">
        <f>ROUND([1]FR111千元彙總轉出!G23/1000,0)</f>
        <v>4525</v>
      </c>
      <c r="G22" s="15">
        <f>ROUND([1]FR111千元彙總轉出!I23/1000,0)</f>
        <v>46716</v>
      </c>
      <c r="H22" s="16">
        <f>[1]FR111千元彙總轉出!J23</f>
        <v>0.08</v>
      </c>
      <c r="I22" s="16">
        <f>[1]FR111千元彙總轉出!K23</f>
        <v>1920.24</v>
      </c>
      <c r="J22" s="17"/>
    </row>
    <row r="23" spans="1:10" ht="25.2" customHeight="1" x14ac:dyDescent="0.25">
      <c r="A23" s="14" t="s">
        <v>33</v>
      </c>
      <c r="B23" s="15">
        <f>ROUND([1]FR111千元彙總轉出!B24/1000,0)</f>
        <v>652207</v>
      </c>
      <c r="C23" s="15">
        <f>ROUND([1]FR111千元彙總轉出!C24/1000,0)</f>
        <v>4551</v>
      </c>
      <c r="D23" s="15">
        <f>ROUND([1]FR111千元彙總轉出!D24/1000,0)</f>
        <v>470740</v>
      </c>
      <c r="E23" s="15">
        <f>ROUND(([1]FR111千元彙總轉出!E24+[1]FR111千元彙總轉出!F24)/1000,0)</f>
        <v>965</v>
      </c>
      <c r="F23" s="15">
        <f>ROUND([1]FR111千元彙總轉出!G24/1000,0)</f>
        <v>6276</v>
      </c>
      <c r="G23" s="15">
        <f>ROUND([1]FR111千元彙總轉出!I24/1000,0)</f>
        <v>60455</v>
      </c>
      <c r="H23" s="16">
        <f>[1]FR111千元彙總轉出!J24</f>
        <v>0.21</v>
      </c>
      <c r="I23" s="16">
        <f>[1]FR111千元彙總轉出!K24</f>
        <v>650.25</v>
      </c>
      <c r="J23" s="17"/>
    </row>
    <row r="24" spans="1:10" ht="25.2" customHeight="1" x14ac:dyDescent="0.25">
      <c r="A24" s="14" t="s">
        <v>34</v>
      </c>
      <c r="B24" s="15">
        <f>ROUND([1]FR111千元彙總轉出!B25/1000,0)</f>
        <v>245549</v>
      </c>
      <c r="C24" s="15">
        <f>ROUND([1]FR111千元彙總轉出!C25/1000,0)</f>
        <v>7245</v>
      </c>
      <c r="D24" s="15">
        <f>ROUND([1]FR111千元彙總轉出!D25/1000,0)</f>
        <v>204469</v>
      </c>
      <c r="E24" s="15">
        <f>ROUND(([1]FR111千元彙總轉出!E25+[1]FR111千元彙總轉出!F25)/1000,0)</f>
        <v>40</v>
      </c>
      <c r="F24" s="15">
        <f>ROUND([1]FR111千元彙總轉出!G25/1000,0)</f>
        <v>3234</v>
      </c>
      <c r="G24" s="15">
        <f>ROUND([1]FR111千元彙總轉出!I25/1000,0)</f>
        <v>49612</v>
      </c>
      <c r="H24" s="16">
        <f>[1]FR111千元彙總轉出!J25</f>
        <v>0.02</v>
      </c>
      <c r="I24" s="16">
        <f>[1]FR111千元彙總轉出!K25</f>
        <v>8178.73</v>
      </c>
      <c r="J24" s="17"/>
    </row>
    <row r="25" spans="1:10" ht="25.2" customHeight="1" x14ac:dyDescent="0.25">
      <c r="A25" s="14" t="s">
        <v>35</v>
      </c>
      <c r="B25" s="15">
        <f>ROUND([1]FR111千元彙總轉出!B26/1000,0)</f>
        <v>434176</v>
      </c>
      <c r="C25" s="15">
        <f>ROUND([1]FR111千元彙總轉出!C26/1000,0)</f>
        <v>2861</v>
      </c>
      <c r="D25" s="15">
        <f>ROUND([1]FR111千元彙總轉出!D26/1000,0)</f>
        <v>261577</v>
      </c>
      <c r="E25" s="15">
        <f>ROUND(([1]FR111千元彙總轉出!E26+[1]FR111千元彙總轉出!F26)/1000,0)</f>
        <v>84</v>
      </c>
      <c r="F25" s="15">
        <f>ROUND([1]FR111千元彙總轉出!G26/1000,0)</f>
        <v>3379</v>
      </c>
      <c r="G25" s="15">
        <f>ROUND([1]FR111千元彙總轉出!I26/1000,0)</f>
        <v>50592</v>
      </c>
      <c r="H25" s="16">
        <f>[1]FR111千元彙總轉出!J26</f>
        <v>0.03</v>
      </c>
      <c r="I25" s="16">
        <f>[1]FR111千元彙總轉出!K26</f>
        <v>4004.49</v>
      </c>
      <c r="J25" s="17"/>
    </row>
    <row r="26" spans="1:10" ht="25.2" customHeight="1" x14ac:dyDescent="0.25">
      <c r="A26" s="14" t="s">
        <v>36</v>
      </c>
      <c r="B26" s="15">
        <f>ROUND([1]FR111千元彙總轉出!B27/1000,0)</f>
        <v>68636</v>
      </c>
      <c r="C26" s="15">
        <f>ROUND([1]FR111千元彙總轉出!C27/1000,0)</f>
        <v>196</v>
      </c>
      <c r="D26" s="15">
        <f>ROUND([1]FR111千元彙總轉出!D27/1000,0)</f>
        <v>53689</v>
      </c>
      <c r="E26" s="15">
        <f>ROUND(([1]FR111千元彙總轉出!E27+[1]FR111千元彙總轉出!F27)/1000,0)</f>
        <v>117</v>
      </c>
      <c r="F26" s="15">
        <f>ROUND([1]FR111千元彙總轉出!G27/1000,0)</f>
        <v>609</v>
      </c>
      <c r="G26" s="15">
        <f>ROUND([1]FR111千元彙總轉出!I27/1000,0)</f>
        <v>5635</v>
      </c>
      <c r="H26" s="16">
        <f>[1]FR111千元彙總轉出!J27</f>
        <v>0.22</v>
      </c>
      <c r="I26" s="16">
        <f>[1]FR111千元彙總轉出!K27</f>
        <v>518.44000000000005</v>
      </c>
      <c r="J26" s="17"/>
    </row>
    <row r="27" spans="1:10" ht="25.2" customHeight="1" x14ac:dyDescent="0.25">
      <c r="A27" s="14" t="s">
        <v>37</v>
      </c>
      <c r="B27" s="15">
        <f>ROUND([1]FR111千元彙總轉出!B36/1000,0)</f>
        <v>148097</v>
      </c>
      <c r="C27" s="15">
        <f>ROUND([1]FR111千元彙總轉出!C36/1000,0)</f>
        <v>388</v>
      </c>
      <c r="D27" s="15">
        <f>ROUND([1]FR111千元彙總轉出!D36/1000,0)</f>
        <v>112221</v>
      </c>
      <c r="E27" s="15">
        <f>ROUND(([1]FR111千元彙總轉出!E36+[1]FR111千元彙總轉出!F36)/1000,0)</f>
        <v>81</v>
      </c>
      <c r="F27" s="15">
        <f>ROUND([1]FR111千元彙總轉出!G36/1000,0)</f>
        <v>1476</v>
      </c>
      <c r="G27" s="15">
        <f>ROUND([1]FR111千元彙總轉出!I36/1000,0)</f>
        <v>10548</v>
      </c>
      <c r="H27" s="16">
        <f>[1]FR111千元彙總轉出!J36</f>
        <v>7.0000000000000007E-2</v>
      </c>
      <c r="I27" s="16">
        <f>[1]FR111千元彙總轉出!K36</f>
        <v>1823.31</v>
      </c>
      <c r="J27" s="17"/>
    </row>
    <row r="28" spans="1:10" ht="25.2" customHeight="1" x14ac:dyDescent="0.25">
      <c r="A28" s="14" t="s">
        <v>38</v>
      </c>
      <c r="B28" s="15">
        <f>ROUND([1]FR111千元彙總轉出!B37/1000,0)</f>
        <v>1033215</v>
      </c>
      <c r="C28" s="15">
        <f>ROUND([1]FR111千元彙總轉出!C37/1000,0)</f>
        <v>6283</v>
      </c>
      <c r="D28" s="15">
        <f>ROUND([1]FR111千元彙總轉出!D37/1000,0)</f>
        <v>698595</v>
      </c>
      <c r="E28" s="15">
        <f>ROUND(([1]FR111千元彙總轉出!E37+[1]FR111千元彙總轉出!F37)/1000,0)</f>
        <v>1203</v>
      </c>
      <c r="F28" s="15">
        <f>ROUND([1]FR111千元彙總轉出!G37/1000,0)</f>
        <v>9405</v>
      </c>
      <c r="G28" s="15">
        <f>ROUND([1]FR111千元彙總轉出!I37/1000,0)</f>
        <v>69127</v>
      </c>
      <c r="H28" s="16">
        <f>[1]FR111千元彙總轉出!J37</f>
        <v>0.17</v>
      </c>
      <c r="I28" s="16">
        <f>[1]FR111千元彙總轉出!K37</f>
        <v>782.07</v>
      </c>
      <c r="J28" s="17"/>
    </row>
    <row r="29" spans="1:10" ht="25.2" customHeight="1" x14ac:dyDescent="0.25">
      <c r="A29" s="14" t="s">
        <v>39</v>
      </c>
      <c r="B29" s="15">
        <f>ROUND([1]FR111千元彙總轉出!B38/1000,0)</f>
        <v>557373</v>
      </c>
      <c r="C29" s="15">
        <f>ROUND([1]FR111千元彙總轉出!C38/1000,0)</f>
        <v>3749</v>
      </c>
      <c r="D29" s="15">
        <f>ROUND([1]FR111千元彙總轉出!D38/1000,0)</f>
        <v>406469</v>
      </c>
      <c r="E29" s="15">
        <f>ROUND(([1]FR111千元彙總轉出!E38+[1]FR111千元彙總轉出!F38)/1000,0)</f>
        <v>853</v>
      </c>
      <c r="F29" s="15">
        <f>ROUND([1]FR111千元彙總轉出!G38/1000,0)</f>
        <v>5035</v>
      </c>
      <c r="G29" s="15">
        <f>ROUND([1]FR111千元彙總轉出!I38/1000,0)</f>
        <v>39373</v>
      </c>
      <c r="H29" s="16">
        <f>[1]FR111千元彙總轉出!J38</f>
        <v>0.21</v>
      </c>
      <c r="I29" s="16">
        <f>[1]FR111千元彙總轉出!K38</f>
        <v>590.34</v>
      </c>
      <c r="J29" s="17"/>
    </row>
    <row r="30" spans="1:10" ht="25.2" customHeight="1" x14ac:dyDescent="0.25">
      <c r="A30" s="14" t="s">
        <v>40</v>
      </c>
      <c r="B30" s="15">
        <f>ROUND([1]FR111千元彙總轉出!B39/1000,0)</f>
        <v>255024</v>
      </c>
      <c r="C30" s="15">
        <f>ROUND([1]FR111千元彙總轉出!C39/1000,0)</f>
        <v>1140</v>
      </c>
      <c r="D30" s="15">
        <f>ROUND([1]FR111千元彙總轉出!D39/1000,0)</f>
        <v>193521</v>
      </c>
      <c r="E30" s="15">
        <f>ROUND(([1]FR111千元彙總轉出!E39+[1]FR111千元彙總轉出!F39)/1000,0)</f>
        <v>527</v>
      </c>
      <c r="F30" s="15">
        <f>ROUND([1]FR111千元彙總轉出!G39/1000,0)</f>
        <v>2197</v>
      </c>
      <c r="G30" s="15">
        <f>ROUND([1]FR111千元彙總轉出!I39/1000,0)</f>
        <v>18408</v>
      </c>
      <c r="H30" s="16">
        <f>[1]FR111千元彙總轉出!J39</f>
        <v>0.27</v>
      </c>
      <c r="I30" s="16">
        <f>[1]FR111千元彙總轉出!K39</f>
        <v>417.12</v>
      </c>
      <c r="J30" s="17"/>
    </row>
    <row r="31" spans="1:10" ht="25.2" customHeight="1" x14ac:dyDescent="0.25">
      <c r="A31" s="14" t="s">
        <v>41</v>
      </c>
      <c r="B31" s="15">
        <f>ROUND([1]FR111千元彙總轉出!B40/1000,0)</f>
        <v>165456</v>
      </c>
      <c r="C31" s="15">
        <f>ROUND([1]FR111千元彙總轉出!C40/1000,0)</f>
        <v>774</v>
      </c>
      <c r="D31" s="15">
        <f>ROUND([1]FR111千元彙總轉出!D40/1000,0)</f>
        <v>122608</v>
      </c>
      <c r="E31" s="15">
        <f>ROUND(([1]FR111千元彙總轉出!E40+[1]FR111千元彙總轉出!F40)/1000,0)</f>
        <v>213</v>
      </c>
      <c r="F31" s="15">
        <f>ROUND([1]FR111千元彙總轉出!G40/1000,0)</f>
        <v>1773</v>
      </c>
      <c r="G31" s="15">
        <f>ROUND([1]FR111千元彙總轉出!I40/1000,0)</f>
        <v>12896</v>
      </c>
      <c r="H31" s="16">
        <f>[1]FR111千元彙總轉出!J40</f>
        <v>0.17</v>
      </c>
      <c r="I31" s="16">
        <f>[1]FR111千元彙總轉出!K40</f>
        <v>831.1</v>
      </c>
      <c r="J31" s="17"/>
    </row>
    <row r="32" spans="1:10" ht="25.2" customHeight="1" x14ac:dyDescent="0.25">
      <c r="A32" s="14" t="s">
        <v>42</v>
      </c>
      <c r="B32" s="15">
        <f>ROUND([1]FR111千元彙總轉出!B41/1000,0)</f>
        <v>650213</v>
      </c>
      <c r="C32" s="15">
        <f>ROUND([1]FR111千元彙總轉出!C41/1000,0)</f>
        <v>4518</v>
      </c>
      <c r="D32" s="15">
        <f>ROUND([1]FR111千元彙總轉出!D41/1000,0)</f>
        <v>466276</v>
      </c>
      <c r="E32" s="15">
        <f>ROUND(([1]FR111千元彙總轉出!E41+[1]FR111千元彙總轉出!F41)/1000,0)</f>
        <v>669</v>
      </c>
      <c r="F32" s="15">
        <f>ROUND([1]FR111千元彙總轉出!G41/1000,0)</f>
        <v>5426</v>
      </c>
      <c r="G32" s="15">
        <f>ROUND([1]FR111千元彙總轉出!I41/1000,0)</f>
        <v>63277</v>
      </c>
      <c r="H32" s="16">
        <f>[1]FR111千元彙總轉出!J41</f>
        <v>0.14000000000000001</v>
      </c>
      <c r="I32" s="16">
        <f>[1]FR111千元彙總轉出!K41</f>
        <v>811.08</v>
      </c>
      <c r="J32" s="17"/>
    </row>
    <row r="33" spans="1:12" ht="25.2" customHeight="1" x14ac:dyDescent="0.25">
      <c r="A33" s="14" t="s">
        <v>43</v>
      </c>
      <c r="B33" s="15">
        <f>ROUND([1]FR111千元彙總轉出!B42/1000,0)</f>
        <v>589097</v>
      </c>
      <c r="C33" s="15">
        <f>ROUND([1]FR111千元彙總轉出!C42/1000,0)</f>
        <v>2806</v>
      </c>
      <c r="D33" s="15">
        <f>ROUND([1]FR111千元彙總轉出!D42/1000,0)</f>
        <v>426966</v>
      </c>
      <c r="E33" s="15">
        <f>ROUND(([1]FR111千元彙總轉出!E42+[1]FR111千元彙總轉出!F42)/1000,0)</f>
        <v>1167</v>
      </c>
      <c r="F33" s="15">
        <f>ROUND([1]FR111千元彙總轉出!G42/1000,0)</f>
        <v>5692</v>
      </c>
      <c r="G33" s="15">
        <f>ROUND([1]FR111千元彙總轉出!I42/1000,0)</f>
        <v>49526</v>
      </c>
      <c r="H33" s="16">
        <f>[1]FR111千元彙總轉出!J42</f>
        <v>0.27</v>
      </c>
      <c r="I33" s="16">
        <f>[1]FR111千元彙總轉出!K42</f>
        <v>487.86</v>
      </c>
      <c r="J33" s="17"/>
    </row>
    <row r="34" spans="1:12" ht="25.2" customHeight="1" x14ac:dyDescent="0.25">
      <c r="A34" s="14" t="s">
        <v>44</v>
      </c>
      <c r="B34" s="15">
        <f>ROUND([1]FR111千元彙總轉出!B43/1000,0)</f>
        <v>1427703</v>
      </c>
      <c r="C34" s="15">
        <f>ROUND([1]FR111千元彙總轉出!C43/1000,0)</f>
        <v>8461</v>
      </c>
      <c r="D34" s="15">
        <f>ROUND([1]FR111千元彙總轉出!D43/1000,0)</f>
        <v>840742</v>
      </c>
      <c r="E34" s="15">
        <f>ROUND(([1]FR111千元彙總轉出!E43+[1]FR111千元彙總轉出!F43)/1000,0)</f>
        <v>1337</v>
      </c>
      <c r="F34" s="15">
        <f>ROUND([1]FR111千元彙總轉出!G43/1000,0)</f>
        <v>12257</v>
      </c>
      <c r="G34" s="15">
        <f>ROUND([1]FR111千元彙總轉出!I43/1000,0)</f>
        <v>122746</v>
      </c>
      <c r="H34" s="16">
        <f>[1]FR111千元彙總轉出!J43</f>
        <v>0.16</v>
      </c>
      <c r="I34" s="16">
        <f>[1]FR111千元彙總轉出!K43</f>
        <v>916.57</v>
      </c>
      <c r="J34" s="17"/>
    </row>
    <row r="35" spans="1:12" ht="25.2" customHeight="1" x14ac:dyDescent="0.25">
      <c r="A35" s="14" t="s">
        <v>45</v>
      </c>
      <c r="B35" s="15">
        <f>ROUND([1]FR111千元彙總轉出!B44/1000,0)</f>
        <v>1712123</v>
      </c>
      <c r="C35" s="15">
        <f>ROUND([1]FR111千元彙總轉出!C44/1000,0)</f>
        <v>11224</v>
      </c>
      <c r="D35" s="15">
        <f>ROUND([1]FR111千元彙總轉出!D44/1000,0)</f>
        <v>1221887</v>
      </c>
      <c r="E35" s="15">
        <f>ROUND(([1]FR111千元彙總轉出!E44+[1]FR111千元彙總轉出!F44)/1000,0)</f>
        <v>2048</v>
      </c>
      <c r="F35" s="15">
        <f>ROUND([1]FR111千元彙總轉出!G44/1000,0)</f>
        <v>15547</v>
      </c>
      <c r="G35" s="15">
        <f>ROUND([1]FR111千元彙總轉出!I44/1000,0)</f>
        <v>141770</v>
      </c>
      <c r="H35" s="16">
        <f>[1]FR111千元彙總轉出!J44</f>
        <v>0.17</v>
      </c>
      <c r="I35" s="16">
        <f>[1]FR111千元彙總轉出!K44</f>
        <v>759</v>
      </c>
      <c r="J35" s="17"/>
    </row>
    <row r="36" spans="1:12" ht="25.2" customHeight="1" x14ac:dyDescent="0.25">
      <c r="A36" s="14" t="s">
        <v>46</v>
      </c>
      <c r="B36" s="15">
        <f>ROUND([1]FR111千元彙總轉出!B45/1000,0)</f>
        <v>2532714</v>
      </c>
      <c r="C36" s="15">
        <f>ROUND([1]FR111千元彙總轉出!C45/1000,0)</f>
        <v>17620</v>
      </c>
      <c r="D36" s="15">
        <f>ROUND([1]FR111千元彙總轉出!D45/1000,0)</f>
        <v>1710664</v>
      </c>
      <c r="E36" s="15">
        <f>ROUND(([1]FR111千元彙總轉出!E45+[1]FR111千元彙總轉出!F45)/1000,0)</f>
        <v>2671</v>
      </c>
      <c r="F36" s="15">
        <f>ROUND([1]FR111千元彙總轉出!G45/1000,0)</f>
        <v>20847</v>
      </c>
      <c r="G36" s="15">
        <f>ROUND([1]FR111千元彙總轉出!I45/1000,0)</f>
        <v>184881</v>
      </c>
      <c r="H36" s="16">
        <f>[1]FR111千元彙總轉出!J45</f>
        <v>0.16</v>
      </c>
      <c r="I36" s="16">
        <f>[1]FR111千元彙總轉出!K45</f>
        <v>780.37</v>
      </c>
      <c r="J36" s="17"/>
    </row>
    <row r="37" spans="1:12" ht="25.2" customHeight="1" x14ac:dyDescent="0.25">
      <c r="A37" s="14" t="s">
        <v>47</v>
      </c>
      <c r="B37" s="15">
        <f>ROUND([1]FR111千元彙總轉出!B46/1000,0)</f>
        <v>482301</v>
      </c>
      <c r="C37" s="15">
        <f>ROUND([1]FR111千元彙總轉出!C46/1000,0)</f>
        <v>4497</v>
      </c>
      <c r="D37" s="15">
        <f>ROUND([1]FR111千元彙總轉出!D46/1000,0)</f>
        <v>367943</v>
      </c>
      <c r="E37" s="15">
        <f>ROUND(([1]FR111千元彙總轉出!E46+[1]FR111千元彙總轉出!F46)/1000,0)</f>
        <v>534</v>
      </c>
      <c r="F37" s="15">
        <f>ROUND([1]FR111千元彙總轉出!G46/1000,0)</f>
        <v>4893</v>
      </c>
      <c r="G37" s="15">
        <f>ROUND([1]FR111千元彙總轉出!I46/1000,0)</f>
        <v>65337</v>
      </c>
      <c r="H37" s="16">
        <f>[1]FR111千元彙總轉出!J46</f>
        <v>0.15</v>
      </c>
      <c r="I37" s="16">
        <f>[1]FR111千元彙總轉出!K46</f>
        <v>916.95</v>
      </c>
      <c r="J37" s="17"/>
    </row>
    <row r="38" spans="1:12" ht="25.2" customHeight="1" x14ac:dyDescent="0.25">
      <c r="A38" s="14" t="s">
        <v>48</v>
      </c>
      <c r="B38" s="15">
        <f>ROUND([1]FR111千元彙總轉出!B47/1000,0)</f>
        <v>368059</v>
      </c>
      <c r="C38" s="15">
        <f>ROUND([1]FR111千元彙總轉出!C47/1000,0)</f>
        <v>947</v>
      </c>
      <c r="D38" s="15">
        <f>ROUND([1]FR111千元彙總轉出!D47/1000,0)</f>
        <v>275426</v>
      </c>
      <c r="E38" s="15">
        <f>ROUND(([1]FR111千元彙總轉出!E47+[1]FR111千元彙總轉出!F47)/1000,0)</f>
        <v>1438</v>
      </c>
      <c r="F38" s="15">
        <f>ROUND([1]FR111千元彙總轉出!G47/1000,0)</f>
        <v>3617</v>
      </c>
      <c r="G38" s="15">
        <f>ROUND([1]FR111千元彙總轉出!I47/1000,0)</f>
        <v>36244</v>
      </c>
      <c r="H38" s="16">
        <f>[1]FR111千元彙總轉出!J47</f>
        <v>0.52</v>
      </c>
      <c r="I38" s="16">
        <f>[1]FR111千元彙總轉出!K47</f>
        <v>251.62</v>
      </c>
      <c r="J38" s="17"/>
    </row>
    <row r="39" spans="1:12" ht="25.2" customHeight="1" x14ac:dyDescent="0.25">
      <c r="A39" s="14" t="s">
        <v>49</v>
      </c>
      <c r="B39" s="15">
        <f>ROUND([1]FR111千元彙總轉出!B48/1000,0)</f>
        <v>1691668</v>
      </c>
      <c r="C39" s="15">
        <f>ROUND([1]FR111千元彙總轉出!C48/1000,0)</f>
        <v>13220</v>
      </c>
      <c r="D39" s="15">
        <f>ROUND([1]FR111千元彙總轉出!D48/1000,0)</f>
        <v>1357485</v>
      </c>
      <c r="E39" s="15">
        <f>ROUND(([1]FR111千元彙總轉出!E48+[1]FR111千元彙總轉出!F48)/1000,0)</f>
        <v>1643</v>
      </c>
      <c r="F39" s="15">
        <f>ROUND([1]FR111千元彙總轉出!G48/1000,0)</f>
        <v>17283</v>
      </c>
      <c r="G39" s="15">
        <f>ROUND([1]FR111千元彙總轉出!I48/1000,0)</f>
        <v>165334</v>
      </c>
      <c r="H39" s="16">
        <f>[1]FR111千元彙總轉出!J48</f>
        <v>0.12</v>
      </c>
      <c r="I39" s="16">
        <f>[1]FR111千元彙總轉出!K48</f>
        <v>1052.0999999999999</v>
      </c>
      <c r="J39" s="17"/>
    </row>
    <row r="40" spans="1:12" ht="25.2" customHeight="1" x14ac:dyDescent="0.25">
      <c r="A40" s="14" t="s">
        <v>50</v>
      </c>
      <c r="B40" s="15">
        <f>ROUND([1]FR111千元彙總轉出!B49/1000,0)</f>
        <v>238800</v>
      </c>
      <c r="C40" s="15">
        <f>ROUND([1]FR111千元彙總轉出!C49/1000,0)</f>
        <v>717</v>
      </c>
      <c r="D40" s="15">
        <f>ROUND([1]FR111千元彙總轉出!D49/1000,0)</f>
        <v>172626</v>
      </c>
      <c r="E40" s="15">
        <f>ROUND(([1]FR111千元彙總轉出!E49+[1]FR111千元彙總轉出!F49)/1000,0)</f>
        <v>250</v>
      </c>
      <c r="F40" s="15">
        <f>ROUND([1]FR111千元彙總轉出!G49/1000,0)</f>
        <v>2132</v>
      </c>
      <c r="G40" s="15">
        <f>ROUND([1]FR111千元彙總轉出!I49/1000,0)</f>
        <v>23327</v>
      </c>
      <c r="H40" s="16">
        <f>[1]FR111千元彙總轉出!J49</f>
        <v>0.14000000000000001</v>
      </c>
      <c r="I40" s="16">
        <f>[1]FR111千元彙總轉出!K49</f>
        <v>853.1</v>
      </c>
      <c r="J40" s="17"/>
    </row>
    <row r="41" spans="1:12" ht="25.2" customHeight="1" x14ac:dyDescent="0.25">
      <c r="A41" s="14" t="s">
        <v>51</v>
      </c>
      <c r="B41" s="15">
        <f>ROUND([1]FR111千元彙總轉出!B50/1000,0)</f>
        <v>271807</v>
      </c>
      <c r="C41" s="15">
        <f>ROUND([1]FR111千元彙總轉出!C50/1000,0)</f>
        <v>2254</v>
      </c>
      <c r="D41" s="15">
        <f>ROUND([1]FR111千元彙總轉出!D50/1000,0)</f>
        <v>210302</v>
      </c>
      <c r="E41" s="15">
        <f>ROUND(([1]FR111千元彙總轉出!E50+[1]FR111千元彙總轉出!F50)/1000,0)</f>
        <v>1485</v>
      </c>
      <c r="F41" s="15">
        <f>ROUND([1]FR111千元彙總轉出!G50/1000,0)</f>
        <v>3236</v>
      </c>
      <c r="G41" s="15">
        <f>ROUND([1]FR111千元彙總轉出!I50/1000,0)</f>
        <v>34495</v>
      </c>
      <c r="H41" s="16">
        <f>[1]FR111千元彙總轉出!J50</f>
        <v>0.71</v>
      </c>
      <c r="I41" s="16">
        <f>[1]FR111千元彙總轉出!K50</f>
        <v>217.86</v>
      </c>
      <c r="J41" s="17"/>
    </row>
    <row r="42" spans="1:12" ht="25.2" customHeight="1" x14ac:dyDescent="0.25">
      <c r="A42" s="14" t="s">
        <v>52</v>
      </c>
      <c r="B42" s="15">
        <f>ROUND([1]FR111千元彙總轉出!B51/1000,0)</f>
        <v>3344069</v>
      </c>
      <c r="C42" s="15">
        <f>ROUND([1]FR111千元彙總轉出!C51/1000,0)</f>
        <v>29518</v>
      </c>
      <c r="D42" s="15">
        <f>ROUND([1]FR111千元彙總轉出!D51/1000,0)</f>
        <v>2259621</v>
      </c>
      <c r="E42" s="15">
        <f>ROUND(([1]FR111千元彙總轉出!E51+[1]FR111千元彙總轉出!F51)/1000,0)</f>
        <v>3338</v>
      </c>
      <c r="F42" s="15">
        <f>ROUND([1]FR111千元彙總轉出!G51/1000,0)</f>
        <v>27416</v>
      </c>
      <c r="G42" s="15">
        <f>ROUND([1]FR111千元彙總轉出!I51/1000,0)</f>
        <v>312045</v>
      </c>
      <c r="H42" s="16">
        <f>[1]FR111千元彙總轉出!J51</f>
        <v>0.15</v>
      </c>
      <c r="I42" s="16">
        <f>[1]FR111千元彙總轉出!K51</f>
        <v>821.28</v>
      </c>
      <c r="J42" s="17"/>
    </row>
    <row r="43" spans="1:12" ht="25.2" customHeight="1" x14ac:dyDescent="0.3">
      <c r="A43" s="18" t="s">
        <v>53</v>
      </c>
      <c r="B43" s="15">
        <f>ROUND([1]FR111千元彙總轉出!B52/1000,0)</f>
        <v>15251</v>
      </c>
      <c r="C43" s="15">
        <f>ROUND([1]FR111千元彙總轉出!C52/1000,0)</f>
        <v>-1218</v>
      </c>
      <c r="D43" s="15">
        <f>ROUND([1]FR111千元彙總轉出!D52/1000,0)</f>
        <v>2197</v>
      </c>
      <c r="E43" s="15">
        <f>ROUND(([1]FR111千元彙總轉出!E52+[1]FR111千元彙總轉出!F52)/1000,0)</f>
        <v>0</v>
      </c>
      <c r="F43" s="15">
        <f>ROUND([1]FR111千元彙總轉出!G52/1000,0)</f>
        <v>22</v>
      </c>
      <c r="G43" s="15">
        <f>ROUND([1]FR111千元彙總轉出!I52/1000,0)</f>
        <v>8349</v>
      </c>
      <c r="H43" s="16">
        <f>[1]FR111千元彙總轉出!J52</f>
        <v>0</v>
      </c>
      <c r="I43" s="16">
        <f>[1]FR111千元彙總轉出!K52</f>
        <v>0</v>
      </c>
      <c r="J43" s="17"/>
    </row>
    <row r="44" spans="1:12" ht="25.2" customHeight="1" x14ac:dyDescent="0.3">
      <c r="A44" s="18" t="s">
        <v>54</v>
      </c>
      <c r="B44" s="15">
        <f>ROUND([1]FR111千元彙總轉出!B53/1000,0)</f>
        <v>4781</v>
      </c>
      <c r="C44" s="15">
        <f>ROUND([1]FR111千元彙總轉出!C53/1000,0)</f>
        <v>-453</v>
      </c>
      <c r="D44" s="15">
        <f>ROUND([1]FR111千元彙總轉出!D53/1000,0)</f>
        <v>156</v>
      </c>
      <c r="E44" s="15">
        <f>ROUND(([1]FR111千元彙總轉出!E53+[1]FR111千元彙總轉出!F53)/1000,0)</f>
        <v>0</v>
      </c>
      <c r="F44" s="15">
        <f>ROUND([1]FR111千元彙總轉出!G53/1000,0)</f>
        <v>2</v>
      </c>
      <c r="G44" s="15">
        <f>ROUND([1]FR111千元彙總轉出!I53/1000,0)</f>
        <v>9396</v>
      </c>
      <c r="H44" s="16">
        <f>[1]FR111千元彙總轉出!J53</f>
        <v>0</v>
      </c>
      <c r="I44" s="16">
        <f>[1]FR111千元彙總轉出!K53</f>
        <v>0</v>
      </c>
      <c r="J44" s="17"/>
    </row>
    <row r="45" spans="1:12" s="34" customFormat="1" ht="21.75" customHeight="1" x14ac:dyDescent="0.25">
      <c r="A45" s="19" t="s">
        <v>55</v>
      </c>
      <c r="B45" s="29">
        <f>ROUND([1]FR111千元彙總轉出!B54/1000,0)</f>
        <v>47652534</v>
      </c>
      <c r="C45" s="29">
        <f>ROUND([1]FR111千元彙總轉出!C54/1000,0)</f>
        <v>295789</v>
      </c>
      <c r="D45" s="29">
        <f>ROUND([1]FR111千元彙總轉出!D54/1000,0)</f>
        <v>33322768</v>
      </c>
      <c r="E45" s="29">
        <f>ROUND(([1]FR111千元彙總轉出!E54+[1]FR111千元彙總轉出!F54)/1000,0)</f>
        <v>62750</v>
      </c>
      <c r="F45" s="29">
        <f>ROUND([1]FR111千元彙總轉出!G54/1000,0)</f>
        <v>450827</v>
      </c>
      <c r="G45" s="29">
        <f>ROUND([1]FR111千元彙總轉出!I54/1000,0)</f>
        <v>4235075</v>
      </c>
      <c r="H45" s="30">
        <f>[1]FR111千元彙總轉出!J54</f>
        <v>0.19</v>
      </c>
      <c r="I45" s="30">
        <f>[1]FR111千元彙總轉出!K54</f>
        <v>718.45</v>
      </c>
      <c r="J45" s="31"/>
      <c r="K45" s="32"/>
      <c r="L45" s="33"/>
    </row>
    <row r="46" spans="1:12" s="1" customFormat="1" x14ac:dyDescent="0.3">
      <c r="A46" s="1" t="s">
        <v>56</v>
      </c>
      <c r="B46" s="20"/>
      <c r="C46" s="20"/>
      <c r="D46" s="20"/>
      <c r="E46" s="20"/>
      <c r="F46" s="20"/>
      <c r="G46" s="20"/>
      <c r="H46" s="20"/>
      <c r="I46" s="20"/>
      <c r="J46"/>
      <c r="K46" s="2"/>
      <c r="L46" s="20"/>
    </row>
    <row r="47" spans="1:12" s="1" customFormat="1" x14ac:dyDescent="0.3">
      <c r="A47" s="1" t="s">
        <v>57</v>
      </c>
      <c r="B47" s="2"/>
      <c r="C47" s="2"/>
      <c r="D47" s="2"/>
      <c r="E47" s="2"/>
      <c r="F47" s="2"/>
      <c r="G47" s="2"/>
      <c r="H47" s="3"/>
      <c r="I47" s="3"/>
      <c r="J47"/>
      <c r="K47" s="2"/>
      <c r="L47" s="20"/>
    </row>
    <row r="48" spans="1:12" s="1" customFormat="1" x14ac:dyDescent="0.3">
      <c r="A48" s="1" t="s">
        <v>58</v>
      </c>
      <c r="B48"/>
      <c r="C48"/>
      <c r="D48"/>
      <c r="E48"/>
      <c r="F48"/>
      <c r="G48"/>
      <c r="H48"/>
      <c r="I48"/>
      <c r="J48"/>
      <c r="K48" s="2"/>
      <c r="L48" s="20"/>
    </row>
    <row r="49" spans="1:1" x14ac:dyDescent="0.3">
      <c r="A49" s="1" t="s">
        <v>59</v>
      </c>
    </row>
  </sheetData>
  <sheetProtection formatCells="0" formatColumns="0" formatRows="0" insertColumns="0" insertRows="0" deleteColumns="0" deleteRows="0"/>
  <autoFilter ref="A1:I49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5">
    <mergeCell ref="A1:I1"/>
    <mergeCell ref="A2:I2"/>
    <mergeCell ref="A4:A6"/>
    <mergeCell ref="E4:E6"/>
    <mergeCell ref="F4:F6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資產品質評估分析統表(給統計室正翰)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陳美如</dc:creator>
  <cp:lastModifiedBy>陳美如</cp:lastModifiedBy>
  <dcterms:created xsi:type="dcterms:W3CDTF">2021-11-22T06:32:57Z</dcterms:created>
  <dcterms:modified xsi:type="dcterms:W3CDTF">2021-11-22T07:35:23Z</dcterms:modified>
</cp:coreProperties>
</file>