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" yWindow="0" windowWidth="14400" windowHeight="12288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G39" i="1" l="1"/>
  <c r="F39" i="1"/>
  <c r="G52" i="1"/>
  <c r="F52" i="1"/>
  <c r="E52" i="1"/>
  <c r="D52" i="1"/>
  <c r="C52" i="1"/>
  <c r="B52" i="1"/>
  <c r="G84" i="1"/>
  <c r="F84" i="1"/>
  <c r="E84" i="1"/>
  <c r="E38" i="1" s="1"/>
  <c r="D84" i="1"/>
  <c r="C84" i="1"/>
  <c r="B84" i="1"/>
  <c r="C38" i="1"/>
  <c r="G38" i="1"/>
  <c r="B38" i="1"/>
  <c r="G93" i="1"/>
  <c r="F93" i="1"/>
  <c r="E93" i="1"/>
  <c r="D93" i="1"/>
  <c r="C93" i="1"/>
  <c r="B93" i="1"/>
  <c r="D38" i="1" l="1"/>
  <c r="G31" i="1" l="1"/>
  <c r="G16" i="1"/>
  <c r="G37" i="1"/>
  <c r="C37" i="1"/>
  <c r="E37" i="1"/>
  <c r="B37" i="1"/>
  <c r="F38" i="1"/>
  <c r="G36" i="1"/>
  <c r="F36" i="1"/>
  <c r="C36" i="1"/>
  <c r="C39" i="1" s="1"/>
  <c r="B36" i="1"/>
  <c r="B39" i="1" s="1"/>
  <c r="D39" i="1" l="1"/>
  <c r="E36" i="1"/>
  <c r="E39" i="1" s="1"/>
  <c r="D36" i="1"/>
  <c r="D37" i="1"/>
  <c r="F37" i="1"/>
  <c r="G7" i="1"/>
  <c r="G5" i="1"/>
  <c r="G6" i="1"/>
  <c r="C31" i="1"/>
  <c r="C6" i="1" s="1"/>
  <c r="E31" i="1"/>
  <c r="B31" i="1"/>
  <c r="B6" i="1" s="1"/>
  <c r="E16" i="1"/>
  <c r="E5" i="1" s="1"/>
  <c r="C16" i="1"/>
  <c r="C5" i="1" s="1"/>
  <c r="B16" i="1"/>
  <c r="C7" i="1" l="1"/>
  <c r="F16" i="1"/>
  <c r="F5" i="1" s="1"/>
  <c r="F31" i="1"/>
  <c r="F6" i="1" s="1"/>
  <c r="E6" i="1"/>
  <c r="E7" i="1" s="1"/>
  <c r="D16" i="1"/>
  <c r="D5" i="1" s="1"/>
  <c r="D31" i="1"/>
  <c r="D6" i="1" s="1"/>
  <c r="B5" i="1"/>
  <c r="B7" i="1" s="1"/>
  <c r="D7" i="1" s="1"/>
  <c r="F7" i="1" l="1"/>
</calcChain>
</file>

<file path=xl/sharedStrings.xml><?xml version="1.0" encoding="utf-8"?>
<sst xmlns="http://schemas.openxmlformats.org/spreadsheetml/2006/main" count="120" uniqueCount="85">
  <si>
    <r>
      <rPr>
        <sz val="16"/>
        <color theme="1"/>
        <rFont val="標楷體"/>
        <family val="4"/>
        <charset val="136"/>
      </rPr>
      <t>金融控股公司及本國銀行董事性別比率統計資料</t>
    </r>
  </si>
  <si>
    <r>
      <rPr>
        <sz val="14"/>
        <color theme="1"/>
        <rFont val="標楷體"/>
        <family val="4"/>
        <charset val="136"/>
      </rPr>
      <t>整體金控公司董事性別統計</t>
    </r>
    <phoneticPr fontId="2" type="noConversion"/>
  </si>
  <si>
    <r>
      <rPr>
        <sz val="12"/>
        <color theme="1"/>
        <rFont val="標楷體"/>
        <family val="4"/>
        <charset val="136"/>
      </rPr>
      <t>董事人數</t>
    </r>
  </si>
  <si>
    <r>
      <rPr>
        <sz val="12"/>
        <color theme="1"/>
        <rFont val="標楷體"/>
        <family val="4"/>
        <charset val="136"/>
      </rPr>
      <t>男性人數</t>
    </r>
  </si>
  <si>
    <r>
      <rPr>
        <sz val="12"/>
        <color theme="1"/>
        <rFont val="標楷體"/>
        <family val="4"/>
        <charset val="136"/>
      </rPr>
      <t>男性比率</t>
    </r>
  </si>
  <si>
    <r>
      <rPr>
        <sz val="12"/>
        <color theme="1"/>
        <rFont val="標楷體"/>
        <family val="4"/>
        <charset val="136"/>
      </rPr>
      <t>女性人數</t>
    </r>
  </si>
  <si>
    <r>
      <rPr>
        <sz val="12"/>
        <color theme="1"/>
        <rFont val="標楷體"/>
        <family val="4"/>
        <charset val="136"/>
      </rPr>
      <t>女性比率</t>
    </r>
  </si>
  <si>
    <r>
      <rPr>
        <sz val="12"/>
        <rFont val="標楷體"/>
        <family val="4"/>
        <charset val="136"/>
      </rPr>
      <t>女性比率標準差</t>
    </r>
  </si>
  <si>
    <r>
      <t>5</t>
    </r>
    <r>
      <rPr>
        <sz val="12"/>
        <color theme="1"/>
        <rFont val="標楷體"/>
        <family val="4"/>
        <charset val="136"/>
      </rPr>
      <t>間公股金控</t>
    </r>
  </si>
  <si>
    <r>
      <t>11</t>
    </r>
    <r>
      <rPr>
        <sz val="12"/>
        <color theme="1"/>
        <rFont val="標楷體"/>
        <family val="4"/>
        <charset val="136"/>
      </rPr>
      <t>間民營金控</t>
    </r>
  </si>
  <si>
    <r>
      <t>16</t>
    </r>
    <r>
      <rPr>
        <sz val="12"/>
        <color theme="1"/>
        <rFont val="標楷體"/>
        <family val="4"/>
        <charset val="136"/>
      </rPr>
      <t>間全體金控</t>
    </r>
  </si>
  <si>
    <r>
      <rPr>
        <sz val="14"/>
        <color theme="1"/>
        <rFont val="標楷體"/>
        <family val="4"/>
        <charset val="136"/>
      </rPr>
      <t>公股金控公司董事性別統計</t>
    </r>
    <phoneticPr fontId="2" type="noConversion"/>
  </si>
  <si>
    <r>
      <rPr>
        <sz val="12"/>
        <color theme="1"/>
        <rFont val="標楷體"/>
        <family val="4"/>
        <charset val="136"/>
      </rPr>
      <t>第一金融控股公司</t>
    </r>
  </si>
  <si>
    <r>
      <rPr>
        <sz val="12"/>
        <color theme="1"/>
        <rFont val="標楷體"/>
        <family val="4"/>
        <charset val="136"/>
      </rPr>
      <t>華南金融控股公司</t>
    </r>
  </si>
  <si>
    <r>
      <rPr>
        <sz val="12"/>
        <color theme="1"/>
        <rFont val="標楷體"/>
        <family val="4"/>
        <charset val="136"/>
      </rPr>
      <t>臺灣金融控股公司</t>
    </r>
  </si>
  <si>
    <r>
      <rPr>
        <sz val="12"/>
        <color theme="1"/>
        <rFont val="標楷體"/>
        <family val="4"/>
        <charset val="136"/>
      </rPr>
      <t>兆豐金融控股公司</t>
    </r>
  </si>
  <si>
    <r>
      <rPr>
        <sz val="12"/>
        <color theme="1"/>
        <rFont val="標楷體"/>
        <family val="4"/>
        <charset val="136"/>
      </rPr>
      <t>合作金庫金融控股公司</t>
    </r>
  </si>
  <si>
    <r>
      <rPr>
        <sz val="14"/>
        <color theme="1"/>
        <rFont val="標楷體"/>
        <family val="4"/>
        <charset val="136"/>
      </rPr>
      <t>民營金控公司董事性別統計</t>
    </r>
    <phoneticPr fontId="2" type="noConversion"/>
  </si>
  <si>
    <r>
      <rPr>
        <sz val="12"/>
        <color theme="1"/>
        <rFont val="標楷體"/>
        <family val="4"/>
        <charset val="136"/>
      </rPr>
      <t>新光金融控股公司</t>
    </r>
  </si>
  <si>
    <r>
      <rPr>
        <sz val="12"/>
        <color theme="1"/>
        <rFont val="標楷體"/>
        <family val="4"/>
        <charset val="136"/>
      </rPr>
      <t>富邦金融控股公司</t>
    </r>
  </si>
  <si>
    <r>
      <rPr>
        <sz val="12"/>
        <color theme="1"/>
        <rFont val="標楷體"/>
        <family val="4"/>
        <charset val="136"/>
      </rPr>
      <t>玉山金融控股公司</t>
    </r>
  </si>
  <si>
    <r>
      <rPr>
        <sz val="12"/>
        <color theme="1"/>
        <rFont val="標楷體"/>
        <family val="4"/>
        <charset val="136"/>
      </rPr>
      <t>日盛金融控股公司</t>
    </r>
  </si>
  <si>
    <r>
      <rPr>
        <sz val="12"/>
        <color theme="1"/>
        <rFont val="標楷體"/>
        <family val="4"/>
        <charset val="136"/>
      </rPr>
      <t>國票金融控股公司</t>
    </r>
  </si>
  <si>
    <r>
      <rPr>
        <sz val="12"/>
        <color theme="1"/>
        <rFont val="標楷體"/>
        <family val="4"/>
        <charset val="136"/>
      </rPr>
      <t>中國信託金融控股公司</t>
    </r>
  </si>
  <si>
    <r>
      <rPr>
        <sz val="12"/>
        <color theme="1"/>
        <rFont val="標楷體"/>
        <family val="4"/>
        <charset val="136"/>
      </rPr>
      <t>中華開發金融控股公司</t>
    </r>
  </si>
  <si>
    <r>
      <rPr>
        <sz val="12"/>
        <color theme="1"/>
        <rFont val="標楷體"/>
        <family val="4"/>
        <charset val="136"/>
      </rPr>
      <t>元大金融控股公司</t>
    </r>
  </si>
  <si>
    <r>
      <rPr>
        <sz val="12"/>
        <color theme="1"/>
        <rFont val="標楷體"/>
        <family val="4"/>
        <charset val="136"/>
      </rPr>
      <t>台新金融控股公司</t>
    </r>
  </si>
  <si>
    <r>
      <rPr>
        <sz val="12"/>
        <color theme="1"/>
        <rFont val="標楷體"/>
        <family val="4"/>
        <charset val="136"/>
      </rPr>
      <t>國泰金融控股公司</t>
    </r>
  </si>
  <si>
    <r>
      <rPr>
        <sz val="12"/>
        <color theme="1"/>
        <rFont val="標楷體"/>
        <family val="4"/>
        <charset val="136"/>
      </rPr>
      <t>永豐金融控股公司</t>
    </r>
  </si>
  <si>
    <r>
      <t>11</t>
    </r>
    <r>
      <rPr>
        <sz val="12"/>
        <color theme="1"/>
        <rFont val="標楷體"/>
        <family val="4"/>
        <charset val="136"/>
      </rPr>
      <t>間民銀金控</t>
    </r>
    <phoneticPr fontId="2" type="noConversion"/>
  </si>
  <si>
    <r>
      <rPr>
        <sz val="14"/>
        <color theme="1"/>
        <rFont val="標楷體"/>
        <family val="4"/>
        <charset val="136"/>
      </rPr>
      <t>整體本國銀行董事性別統計</t>
    </r>
    <phoneticPr fontId="2" type="noConversion"/>
  </si>
  <si>
    <r>
      <t>9</t>
    </r>
    <r>
      <rPr>
        <sz val="12"/>
        <color theme="1"/>
        <rFont val="標楷體"/>
        <family val="4"/>
        <charset val="136"/>
      </rPr>
      <t>間公股銀行</t>
    </r>
  </si>
  <si>
    <r>
      <rPr>
        <sz val="14"/>
        <color theme="1"/>
        <rFont val="標楷體"/>
        <family val="4"/>
        <charset val="136"/>
      </rPr>
      <t>公股銀行董事性別統計</t>
    </r>
    <phoneticPr fontId="2" type="noConversion"/>
  </si>
  <si>
    <r>
      <rPr>
        <sz val="12"/>
        <color theme="1"/>
        <rFont val="標楷體"/>
        <family val="4"/>
        <charset val="136"/>
      </rPr>
      <t>中國輸出入銀行</t>
    </r>
  </si>
  <si>
    <r>
      <rPr>
        <sz val="12"/>
        <color theme="1"/>
        <rFont val="標楷體"/>
        <family val="4"/>
        <charset val="136"/>
      </rPr>
      <t>華南商業銀行</t>
    </r>
  </si>
  <si>
    <r>
      <rPr>
        <sz val="12"/>
        <color theme="1"/>
        <rFont val="標楷體"/>
        <family val="4"/>
        <charset val="136"/>
      </rPr>
      <t>第一商業銀行</t>
    </r>
  </si>
  <si>
    <r>
      <rPr>
        <sz val="12"/>
        <color theme="1"/>
        <rFont val="標楷體"/>
        <family val="4"/>
        <charset val="136"/>
      </rPr>
      <t>合作金庫商業銀行</t>
    </r>
  </si>
  <si>
    <r>
      <rPr>
        <sz val="12"/>
        <color theme="1"/>
        <rFont val="標楷體"/>
        <family val="4"/>
        <charset val="136"/>
      </rPr>
      <t>臺灣土地銀行</t>
    </r>
  </si>
  <si>
    <r>
      <rPr>
        <sz val="12"/>
        <color theme="1"/>
        <rFont val="標楷體"/>
        <family val="4"/>
        <charset val="136"/>
      </rPr>
      <t>兆豐國際商業銀行</t>
    </r>
  </si>
  <si>
    <r>
      <rPr>
        <sz val="12"/>
        <color theme="1"/>
        <rFont val="標楷體"/>
        <family val="4"/>
        <charset val="136"/>
      </rPr>
      <t>臺灣中小企業銀行</t>
    </r>
  </si>
  <si>
    <r>
      <rPr>
        <sz val="12"/>
        <color theme="1"/>
        <rFont val="標楷體"/>
        <family val="4"/>
        <charset val="136"/>
      </rPr>
      <t>臺灣銀行</t>
    </r>
  </si>
  <si>
    <r>
      <rPr>
        <sz val="12"/>
        <color theme="1"/>
        <rFont val="標楷體"/>
        <family val="4"/>
        <charset val="136"/>
      </rPr>
      <t>彰化商業銀行</t>
    </r>
  </si>
  <si>
    <r>
      <rPr>
        <sz val="14"/>
        <color theme="1"/>
        <rFont val="標楷體"/>
        <family val="4"/>
        <charset val="136"/>
      </rPr>
      <t>民營銀行董事性別統計</t>
    </r>
    <phoneticPr fontId="2" type="noConversion"/>
  </si>
  <si>
    <r>
      <rPr>
        <sz val="12"/>
        <color theme="1"/>
        <rFont val="標楷體"/>
        <family val="4"/>
        <charset val="136"/>
      </rPr>
      <t>星展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台灣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商業銀行</t>
    </r>
    <phoneticPr fontId="2" type="noConversion"/>
  </si>
  <si>
    <r>
      <rPr>
        <sz val="12"/>
        <color theme="1"/>
        <rFont val="標楷體"/>
        <family val="4"/>
        <charset val="136"/>
      </rPr>
      <t>滙豐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台灣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商業銀行</t>
    </r>
    <phoneticPr fontId="2" type="noConversion"/>
  </si>
  <si>
    <r>
      <rPr>
        <sz val="12"/>
        <color theme="1"/>
        <rFont val="標楷體"/>
        <family val="4"/>
        <charset val="136"/>
      </rPr>
      <t>花旗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台灣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商業銀行</t>
    </r>
  </si>
  <si>
    <r>
      <rPr>
        <sz val="12"/>
        <color theme="1"/>
        <rFont val="標楷體"/>
        <family val="4"/>
        <charset val="136"/>
      </rPr>
      <t>凱基商業銀行</t>
    </r>
  </si>
  <si>
    <r>
      <rPr>
        <sz val="12"/>
        <color theme="1"/>
        <rFont val="標楷體"/>
        <family val="4"/>
        <charset val="136"/>
      </rPr>
      <t>永豐商業銀行</t>
    </r>
  </si>
  <si>
    <r>
      <rPr>
        <sz val="12"/>
        <color theme="1"/>
        <rFont val="標楷體"/>
        <family val="4"/>
        <charset val="136"/>
      </rPr>
      <t>渣打國際商業銀行</t>
    </r>
  </si>
  <si>
    <r>
      <rPr>
        <sz val="12"/>
        <color theme="1"/>
        <rFont val="標楷體"/>
        <family val="4"/>
        <charset val="136"/>
      </rPr>
      <t>王道商業銀行</t>
    </r>
  </si>
  <si>
    <r>
      <rPr>
        <sz val="12"/>
        <color theme="1"/>
        <rFont val="標楷體"/>
        <family val="4"/>
        <charset val="136"/>
      </rPr>
      <t>安泰商業銀行</t>
    </r>
  </si>
  <si>
    <r>
      <rPr>
        <sz val="12"/>
        <color theme="1"/>
        <rFont val="標楷體"/>
        <family val="4"/>
        <charset val="136"/>
      </rPr>
      <t>遠東國際商業銀行</t>
    </r>
  </si>
  <si>
    <r>
      <rPr>
        <sz val="12"/>
        <color theme="1"/>
        <rFont val="標楷體"/>
        <family val="4"/>
        <charset val="136"/>
      </rPr>
      <t>國泰世華商業銀行</t>
    </r>
  </si>
  <si>
    <r>
      <rPr>
        <sz val="12"/>
        <color theme="1"/>
        <rFont val="標楷體"/>
        <family val="4"/>
        <charset val="136"/>
      </rPr>
      <t>玉山商業銀行</t>
    </r>
  </si>
  <si>
    <r>
      <rPr>
        <sz val="12"/>
        <color theme="1"/>
        <rFont val="標楷體"/>
        <family val="4"/>
        <charset val="136"/>
      </rPr>
      <t>華泰商業銀行</t>
    </r>
  </si>
  <si>
    <r>
      <rPr>
        <sz val="12"/>
        <color theme="1"/>
        <rFont val="標楷體"/>
        <family val="4"/>
        <charset val="136"/>
      </rPr>
      <t>板信商業銀行</t>
    </r>
  </si>
  <si>
    <r>
      <rPr>
        <sz val="12"/>
        <color theme="1"/>
        <rFont val="標楷體"/>
        <family val="4"/>
        <charset val="136"/>
      </rPr>
      <t>瑞興商業銀行</t>
    </r>
  </si>
  <si>
    <r>
      <rPr>
        <sz val="12"/>
        <color theme="1"/>
        <rFont val="標楷體"/>
        <family val="4"/>
        <charset val="136"/>
      </rPr>
      <t>聯邦商業銀行</t>
    </r>
  </si>
  <si>
    <r>
      <rPr>
        <sz val="12"/>
        <color theme="1"/>
        <rFont val="標楷體"/>
        <family val="4"/>
        <charset val="136"/>
      </rPr>
      <t>臺灣新光商業銀行</t>
    </r>
  </si>
  <si>
    <r>
      <rPr>
        <sz val="12"/>
        <color theme="1"/>
        <rFont val="標楷體"/>
        <family val="4"/>
        <charset val="136"/>
      </rPr>
      <t>高雄銀行</t>
    </r>
  </si>
  <si>
    <r>
      <rPr>
        <sz val="12"/>
        <color theme="1"/>
        <rFont val="標楷體"/>
        <family val="4"/>
        <charset val="136"/>
      </rPr>
      <t>三信商業銀行</t>
    </r>
  </si>
  <si>
    <r>
      <rPr>
        <sz val="12"/>
        <color theme="1"/>
        <rFont val="標楷體"/>
        <family val="4"/>
        <charset val="136"/>
      </rPr>
      <t>台北富邦商業銀行</t>
    </r>
  </si>
  <si>
    <r>
      <rPr>
        <sz val="12"/>
        <color theme="1"/>
        <rFont val="標楷體"/>
        <family val="4"/>
        <charset val="136"/>
      </rPr>
      <t>上海商業儲蓄銀行</t>
    </r>
  </si>
  <si>
    <r>
      <rPr>
        <sz val="12"/>
        <color theme="1"/>
        <rFont val="標楷體"/>
        <family val="4"/>
        <charset val="136"/>
      </rPr>
      <t>中國信託商業銀行</t>
    </r>
  </si>
  <si>
    <r>
      <rPr>
        <sz val="12"/>
        <color theme="1"/>
        <rFont val="標楷體"/>
        <family val="4"/>
        <charset val="136"/>
      </rPr>
      <t>京城商業銀行</t>
    </r>
  </si>
  <si>
    <r>
      <rPr>
        <sz val="12"/>
        <color theme="1"/>
        <rFont val="標楷體"/>
        <family val="4"/>
        <charset val="136"/>
      </rPr>
      <t>元大商業銀行</t>
    </r>
  </si>
  <si>
    <r>
      <rPr>
        <sz val="12"/>
        <color theme="1"/>
        <rFont val="標楷體"/>
        <family val="4"/>
        <charset val="136"/>
      </rPr>
      <t>台中商業銀行</t>
    </r>
  </si>
  <si>
    <r>
      <rPr>
        <sz val="12"/>
        <color theme="1"/>
        <rFont val="標楷體"/>
        <family val="4"/>
        <charset val="136"/>
      </rPr>
      <t>台新國際商業銀行</t>
    </r>
  </si>
  <si>
    <r>
      <rPr>
        <sz val="12"/>
        <color theme="1"/>
        <rFont val="標楷體"/>
        <family val="4"/>
        <charset val="136"/>
      </rPr>
      <t>日盛國際商業銀行</t>
    </r>
  </si>
  <si>
    <r>
      <rPr>
        <sz val="12"/>
        <color theme="1"/>
        <rFont val="標楷體"/>
        <family val="4"/>
        <charset val="136"/>
      </rPr>
      <t>陽信商業銀行</t>
    </r>
  </si>
  <si>
    <r>
      <rPr>
        <sz val="14"/>
        <rFont val="標楷體"/>
        <family val="4"/>
        <charset val="136"/>
      </rPr>
      <t>外國銀行在臺子行董事性別統計</t>
    </r>
    <phoneticPr fontId="2" type="noConversion"/>
  </si>
  <si>
    <r>
      <rPr>
        <sz val="12"/>
        <rFont val="標楷體"/>
        <family val="4"/>
        <charset val="136"/>
      </rPr>
      <t>董事人數</t>
    </r>
  </si>
  <si>
    <r>
      <rPr>
        <sz val="12"/>
        <rFont val="標楷體"/>
        <family val="4"/>
        <charset val="136"/>
      </rPr>
      <t>男性人數</t>
    </r>
  </si>
  <si>
    <r>
      <rPr>
        <sz val="12"/>
        <rFont val="標楷體"/>
        <family val="4"/>
        <charset val="136"/>
      </rPr>
      <t>男性比率</t>
    </r>
  </si>
  <si>
    <r>
      <rPr>
        <sz val="12"/>
        <rFont val="標楷體"/>
        <family val="4"/>
        <charset val="136"/>
      </rPr>
      <t>女性人數</t>
    </r>
  </si>
  <si>
    <r>
      <rPr>
        <sz val="12"/>
        <rFont val="標楷體"/>
        <family val="4"/>
        <charset val="136"/>
      </rPr>
      <t>女性比率</t>
    </r>
  </si>
  <si>
    <r>
      <rPr>
        <sz val="12"/>
        <rFont val="標楷體"/>
        <family val="4"/>
        <charset val="136"/>
      </rPr>
      <t>星展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台灣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商業銀行</t>
    </r>
    <phoneticPr fontId="2" type="noConversion"/>
  </si>
  <si>
    <r>
      <rPr>
        <sz val="12"/>
        <rFont val="標楷體"/>
        <family val="4"/>
        <charset val="136"/>
      </rPr>
      <t>滙豐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台灣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商業銀行</t>
    </r>
    <phoneticPr fontId="2" type="noConversion"/>
  </si>
  <si>
    <r>
      <rPr>
        <sz val="12"/>
        <rFont val="標楷體"/>
        <family val="4"/>
        <charset val="136"/>
      </rPr>
      <t>花旗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台灣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商業銀行</t>
    </r>
  </si>
  <si>
    <r>
      <rPr>
        <sz val="12"/>
        <rFont val="標楷體"/>
        <family val="4"/>
        <charset val="136"/>
      </rPr>
      <t>渣打國際商業銀行</t>
    </r>
  </si>
  <si>
    <t>澳盛(台灣)商業銀行</t>
  </si>
  <si>
    <r>
      <t>28</t>
    </r>
    <r>
      <rPr>
        <sz val="12"/>
        <color theme="1"/>
        <rFont val="標楷體"/>
        <family val="4"/>
        <charset val="136"/>
      </rPr>
      <t>間民營銀行</t>
    </r>
    <phoneticPr fontId="2" type="noConversion"/>
  </si>
  <si>
    <r>
      <t>37</t>
    </r>
    <r>
      <rPr>
        <sz val="12"/>
        <color theme="1"/>
        <rFont val="標楷體"/>
        <family val="4"/>
        <charset val="136"/>
      </rPr>
      <t>間本國銀行</t>
    </r>
    <phoneticPr fontId="2" type="noConversion"/>
  </si>
  <si>
    <r>
      <t>5</t>
    </r>
    <r>
      <rPr>
        <sz val="12"/>
        <color theme="1"/>
        <rFont val="標楷體"/>
        <family val="4"/>
        <charset val="136"/>
      </rPr>
      <t>間外國銀行在臺子行</t>
    </r>
    <phoneticPr fontId="2" type="noConversion"/>
  </si>
  <si>
    <r>
      <t>5</t>
    </r>
    <r>
      <rPr>
        <sz val="12"/>
        <rFont val="標楷體"/>
        <family val="4"/>
        <charset val="136"/>
      </rPr>
      <t>間外國銀行在臺子行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</si>
</sst>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4"/>
      <name val="標楷體"/>
      <family val="4"/>
      <charset val="136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/>
    <xf numFmtId="0" fontId="9" fillId="0" borderId="0" xfId="0" applyFont="1"/>
    <xf numFmtId="10" fontId="9" fillId="0" borderId="0" xfId="1" applyNumberFormat="1" applyFont="1" applyAlignment="1"/>
    <xf numFmtId="0" fontId="9" fillId="0" borderId="1" xfId="0" applyFont="1" applyBorder="1"/>
    <xf numFmtId="0" fontId="9" fillId="2" borderId="1" xfId="0" applyFont="1" applyFill="1" applyBorder="1"/>
    <xf numFmtId="10" fontId="9" fillId="2" borderId="1" xfId="1" applyNumberFormat="1" applyFont="1" applyFill="1" applyBorder="1" applyAlignment="1"/>
    <xf numFmtId="10" fontId="11" fillId="2" borderId="1" xfId="1" applyNumberFormat="1" applyFont="1" applyFill="1" applyBorder="1" applyAlignment="1"/>
    <xf numFmtId="10" fontId="9" fillId="0" borderId="1" xfId="1" applyNumberFormat="1" applyFont="1" applyBorder="1" applyAlignment="1"/>
    <xf numFmtId="0" fontId="9" fillId="0" borderId="0" xfId="0" applyFont="1" applyBorder="1"/>
    <xf numFmtId="10" fontId="9" fillId="0" borderId="0" xfId="1" applyNumberFormat="1" applyFont="1" applyBorder="1" applyAlignment="1"/>
    <xf numFmtId="10" fontId="12" fillId="0" borderId="1" xfId="1" applyNumberFormat="1" applyFont="1" applyBorder="1" applyAlignment="1"/>
    <xf numFmtId="0" fontId="9" fillId="0" borderId="1" xfId="0" applyFont="1" applyFill="1" applyBorder="1"/>
    <xf numFmtId="10" fontId="12" fillId="0" borderId="1" xfId="1" applyNumberFormat="1" applyFont="1" applyFill="1" applyBorder="1" applyAlignment="1"/>
    <xf numFmtId="0" fontId="11" fillId="0" borderId="1" xfId="0" applyFont="1" applyBorder="1"/>
    <xf numFmtId="0" fontId="11" fillId="2" borderId="1" xfId="0" applyFont="1" applyFill="1" applyBorder="1"/>
    <xf numFmtId="10" fontId="9" fillId="0" borderId="1" xfId="0" applyNumberFormat="1" applyFont="1" applyBorder="1"/>
    <xf numFmtId="0" fontId="3" fillId="0" borderId="1" xfId="0" applyFont="1" applyBorder="1"/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 applyBorder="1" applyAlignment="1"/>
    <xf numFmtId="0" fontId="8" fillId="0" borderId="0" xfId="0" applyFont="1" applyAlignment="1">
      <alignment horizont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abSelected="1" workbookViewId="0">
      <selection sqref="A1:G1"/>
    </sheetView>
  </sheetViews>
  <sheetFormatPr defaultColWidth="9" defaultRowHeight="15.6" x14ac:dyDescent="0.3"/>
  <cols>
    <col min="1" max="1" width="22.77734375" style="1" bestFit="1" customWidth="1"/>
    <col min="2" max="3" width="9.44140625" style="1" bestFit="1" customWidth="1"/>
    <col min="4" max="4" width="9.44140625" style="2" bestFit="1" customWidth="1"/>
    <col min="5" max="5" width="9.44140625" style="1" bestFit="1" customWidth="1"/>
    <col min="6" max="6" width="9.44140625" style="2" bestFit="1" customWidth="1"/>
    <col min="7" max="7" width="16.109375" style="2" bestFit="1" customWidth="1"/>
    <col min="8" max="8" width="9" style="1"/>
    <col min="9" max="9" width="22.77734375" style="1" bestFit="1" customWidth="1"/>
    <col min="10" max="11" width="9.44140625" style="1" bestFit="1" customWidth="1"/>
    <col min="12" max="12" width="9.44140625" style="2" bestFit="1" customWidth="1"/>
    <col min="13" max="13" width="9.44140625" style="1" bestFit="1" customWidth="1"/>
    <col min="14" max="14" width="9.44140625" style="2" bestFit="1" customWidth="1"/>
    <col min="15" max="15" width="16.109375" style="2" bestFit="1" customWidth="1"/>
    <col min="16" max="16384" width="9" style="1"/>
  </cols>
  <sheetData>
    <row r="1" spans="1:15" ht="22.2" x14ac:dyDescent="0.4">
      <c r="A1" s="20" t="s">
        <v>0</v>
      </c>
      <c r="B1" s="20"/>
      <c r="C1" s="20"/>
      <c r="D1" s="20"/>
      <c r="E1" s="20"/>
      <c r="F1" s="20"/>
      <c r="G1" s="20"/>
    </row>
    <row r="3" spans="1:15" ht="19.8" x14ac:dyDescent="0.4">
      <c r="A3" s="18" t="s">
        <v>1</v>
      </c>
      <c r="B3" s="18"/>
      <c r="C3" s="18"/>
      <c r="D3" s="18"/>
      <c r="E3" s="18"/>
      <c r="F3" s="18"/>
      <c r="G3" s="18"/>
    </row>
    <row r="4" spans="1:15" ht="16.2" x14ac:dyDescent="0.3">
      <c r="A4" s="3"/>
      <c r="B4" s="4" t="s">
        <v>2</v>
      </c>
      <c r="C4" s="4" t="s">
        <v>3</v>
      </c>
      <c r="D4" s="5" t="s">
        <v>4</v>
      </c>
      <c r="E4" s="4" t="s">
        <v>5</v>
      </c>
      <c r="F4" s="5" t="s">
        <v>6</v>
      </c>
      <c r="G4" s="6" t="s">
        <v>7</v>
      </c>
      <c r="L4" s="1"/>
      <c r="N4" s="1"/>
      <c r="O4" s="1"/>
    </row>
    <row r="5" spans="1:15" ht="16.2" x14ac:dyDescent="0.3">
      <c r="A5" s="3" t="s">
        <v>8</v>
      </c>
      <c r="B5" s="3">
        <f t="shared" ref="B5:G5" si="0">B16</f>
        <v>76</v>
      </c>
      <c r="C5" s="3">
        <f t="shared" si="0"/>
        <v>52</v>
      </c>
      <c r="D5" s="7">
        <f t="shared" si="0"/>
        <v>0.68421052631578949</v>
      </c>
      <c r="E5" s="3">
        <f t="shared" si="0"/>
        <v>24</v>
      </c>
      <c r="F5" s="7">
        <f t="shared" si="0"/>
        <v>0.31578947368421051</v>
      </c>
      <c r="G5" s="7">
        <f t="shared" si="0"/>
        <v>0.12897437859782038</v>
      </c>
      <c r="L5" s="1"/>
      <c r="N5" s="1"/>
      <c r="O5" s="1"/>
    </row>
    <row r="6" spans="1:15" ht="16.2" x14ac:dyDescent="0.3">
      <c r="A6" s="3" t="s">
        <v>9</v>
      </c>
      <c r="B6" s="3">
        <f>B31</f>
        <v>124</v>
      </c>
      <c r="C6" s="3">
        <f t="shared" ref="C6:G6" si="1">C31</f>
        <v>110</v>
      </c>
      <c r="D6" s="15">
        <f t="shared" si="1"/>
        <v>0.88709677419354838</v>
      </c>
      <c r="E6" s="3">
        <f t="shared" si="1"/>
        <v>14</v>
      </c>
      <c r="F6" s="15">
        <f t="shared" si="1"/>
        <v>0.11290322580645161</v>
      </c>
      <c r="G6" s="15">
        <f t="shared" si="1"/>
        <v>9.6875526656232877E-2</v>
      </c>
      <c r="L6" s="1"/>
      <c r="N6" s="1"/>
      <c r="O6" s="1"/>
    </row>
    <row r="7" spans="1:15" ht="16.2" x14ac:dyDescent="0.3">
      <c r="A7" s="3" t="s">
        <v>10</v>
      </c>
      <c r="B7" s="3">
        <f>SUM(B5:B6)</f>
        <v>200</v>
      </c>
      <c r="C7" s="3">
        <f>SUM(C5:C6)</f>
        <v>162</v>
      </c>
      <c r="D7" s="7">
        <f>C7/B7</f>
        <v>0.81</v>
      </c>
      <c r="E7" s="3">
        <f>SUM(E5:E6)</f>
        <v>38</v>
      </c>
      <c r="F7" s="7">
        <f>E7/B7</f>
        <v>0.19</v>
      </c>
      <c r="G7" s="7">
        <f>_xlfn.STDEV.P(F11:F15,F20:F30)</f>
        <v>0.14880169618172909</v>
      </c>
      <c r="L7" s="1"/>
      <c r="N7" s="1"/>
      <c r="O7" s="1"/>
    </row>
    <row r="8" spans="1:15" x14ac:dyDescent="0.3">
      <c r="A8" s="8"/>
      <c r="B8" s="8"/>
      <c r="C8" s="8"/>
      <c r="D8" s="9"/>
      <c r="E8" s="8"/>
      <c r="F8" s="9"/>
      <c r="G8" s="9"/>
      <c r="L8" s="1"/>
      <c r="N8" s="1"/>
      <c r="O8" s="1"/>
    </row>
    <row r="9" spans="1:15" ht="19.8" x14ac:dyDescent="0.4">
      <c r="A9" s="18" t="s">
        <v>11</v>
      </c>
      <c r="B9" s="18"/>
      <c r="C9" s="18"/>
      <c r="D9" s="18"/>
      <c r="E9" s="18"/>
      <c r="F9" s="18"/>
      <c r="G9" s="18"/>
      <c r="L9" s="1"/>
      <c r="N9" s="1"/>
      <c r="O9" s="1"/>
    </row>
    <row r="10" spans="1:15" ht="16.2" x14ac:dyDescent="0.3">
      <c r="A10" s="3"/>
      <c r="B10" s="4" t="s">
        <v>2</v>
      </c>
      <c r="C10" s="4" t="s">
        <v>3</v>
      </c>
      <c r="D10" s="5" t="s">
        <v>4</v>
      </c>
      <c r="E10" s="4" t="s">
        <v>5</v>
      </c>
      <c r="F10" s="5" t="s">
        <v>6</v>
      </c>
      <c r="G10" s="6" t="s">
        <v>7</v>
      </c>
      <c r="L10" s="1"/>
      <c r="N10" s="1"/>
      <c r="O10" s="1"/>
    </row>
    <row r="11" spans="1:15" ht="16.2" x14ac:dyDescent="0.3">
      <c r="A11" s="3" t="s">
        <v>12</v>
      </c>
      <c r="B11" s="3">
        <v>14</v>
      </c>
      <c r="C11" s="3">
        <v>6</v>
      </c>
      <c r="D11" s="7">
        <v>0.42859999999999998</v>
      </c>
      <c r="E11" s="3">
        <v>8</v>
      </c>
      <c r="F11" s="7">
        <v>0.57140000000000002</v>
      </c>
      <c r="G11" s="10"/>
      <c r="L11" s="1"/>
      <c r="N11" s="1"/>
      <c r="O11" s="1"/>
    </row>
    <row r="12" spans="1:15" ht="16.2" x14ac:dyDescent="0.3">
      <c r="A12" s="11" t="s">
        <v>13</v>
      </c>
      <c r="B12" s="11">
        <v>19</v>
      </c>
      <c r="C12" s="11">
        <v>14</v>
      </c>
      <c r="D12" s="7">
        <v>0.73680000000000001</v>
      </c>
      <c r="E12" s="3">
        <v>5</v>
      </c>
      <c r="F12" s="7">
        <v>0.26319999999999999</v>
      </c>
      <c r="G12" s="10"/>
      <c r="L12" s="1"/>
      <c r="N12" s="1"/>
      <c r="O12" s="1"/>
    </row>
    <row r="13" spans="1:15" ht="16.2" x14ac:dyDescent="0.3">
      <c r="A13" s="3" t="s">
        <v>14</v>
      </c>
      <c r="B13" s="3">
        <v>14</v>
      </c>
      <c r="C13" s="3">
        <v>10</v>
      </c>
      <c r="D13" s="7">
        <v>0.7142857142857143</v>
      </c>
      <c r="E13" s="3">
        <v>4</v>
      </c>
      <c r="F13" s="7">
        <v>0.2857142857142857</v>
      </c>
      <c r="G13" s="12"/>
      <c r="L13" s="1"/>
      <c r="N13" s="1"/>
      <c r="O13" s="1"/>
    </row>
    <row r="14" spans="1:15" ht="16.2" x14ac:dyDescent="0.3">
      <c r="A14" s="3" t="s">
        <v>15</v>
      </c>
      <c r="B14" s="3">
        <v>14</v>
      </c>
      <c r="C14" s="3">
        <v>10</v>
      </c>
      <c r="D14" s="7">
        <v>0.7142857142857143</v>
      </c>
      <c r="E14" s="3">
        <v>4</v>
      </c>
      <c r="F14" s="7">
        <v>0.2857142857142857</v>
      </c>
      <c r="G14" s="10"/>
      <c r="L14" s="1"/>
      <c r="N14" s="1"/>
      <c r="O14" s="1"/>
    </row>
    <row r="15" spans="1:15" ht="16.2" x14ac:dyDescent="0.3">
      <c r="A15" s="3" t="s">
        <v>16</v>
      </c>
      <c r="B15" s="3">
        <v>15</v>
      </c>
      <c r="C15" s="3">
        <v>12</v>
      </c>
      <c r="D15" s="7">
        <v>0.8</v>
      </c>
      <c r="E15" s="3">
        <v>3</v>
      </c>
      <c r="F15" s="7">
        <v>0.2</v>
      </c>
      <c r="G15" s="10"/>
      <c r="L15" s="1"/>
      <c r="N15" s="1"/>
      <c r="O15" s="1"/>
    </row>
    <row r="16" spans="1:15" ht="16.2" x14ac:dyDescent="0.3">
      <c r="A16" s="3" t="s">
        <v>8</v>
      </c>
      <c r="B16" s="3">
        <f>SUM(B11:B15)</f>
        <v>76</v>
      </c>
      <c r="C16" s="3">
        <f>SUM(C11:C15)</f>
        <v>52</v>
      </c>
      <c r="D16" s="7">
        <f>C16/B16</f>
        <v>0.68421052631578949</v>
      </c>
      <c r="E16" s="3">
        <f>SUM(E11:E15)</f>
        <v>24</v>
      </c>
      <c r="F16" s="7">
        <f>E16/B16</f>
        <v>0.31578947368421051</v>
      </c>
      <c r="G16" s="7">
        <f>_xlfn.STDEV.P(F11:F15)</f>
        <v>0.12897437859782038</v>
      </c>
      <c r="L16" s="1"/>
      <c r="N16" s="1"/>
      <c r="O16" s="1"/>
    </row>
    <row r="17" spans="1:15" x14ac:dyDescent="0.3">
      <c r="A17" s="8"/>
      <c r="B17" s="8"/>
      <c r="C17" s="8"/>
      <c r="D17" s="9"/>
      <c r="E17" s="8"/>
      <c r="F17" s="9"/>
      <c r="G17" s="9"/>
      <c r="L17" s="1"/>
      <c r="N17" s="1"/>
      <c r="O17" s="1"/>
    </row>
    <row r="18" spans="1:15" ht="19.8" x14ac:dyDescent="0.4">
      <c r="A18" s="18" t="s">
        <v>17</v>
      </c>
      <c r="B18" s="18"/>
      <c r="C18" s="18"/>
      <c r="D18" s="18"/>
      <c r="E18" s="18"/>
      <c r="F18" s="18"/>
      <c r="G18" s="18"/>
      <c r="L18" s="1"/>
      <c r="N18" s="1"/>
      <c r="O18" s="1"/>
    </row>
    <row r="19" spans="1:15" ht="16.2" x14ac:dyDescent="0.3">
      <c r="A19" s="3"/>
      <c r="B19" s="4" t="s">
        <v>2</v>
      </c>
      <c r="C19" s="4" t="s">
        <v>3</v>
      </c>
      <c r="D19" s="5" t="s">
        <v>4</v>
      </c>
      <c r="E19" s="4" t="s">
        <v>5</v>
      </c>
      <c r="F19" s="5" t="s">
        <v>6</v>
      </c>
      <c r="G19" s="6" t="s">
        <v>7</v>
      </c>
      <c r="L19" s="1"/>
      <c r="N19" s="1"/>
      <c r="O19" s="1"/>
    </row>
    <row r="20" spans="1:15" ht="16.2" x14ac:dyDescent="0.3">
      <c r="A20" s="3" t="s">
        <v>18</v>
      </c>
      <c r="B20" s="3">
        <v>15</v>
      </c>
      <c r="C20" s="3">
        <v>11</v>
      </c>
      <c r="D20" s="7">
        <v>0.73</v>
      </c>
      <c r="E20" s="3">
        <v>4</v>
      </c>
      <c r="F20" s="7">
        <v>0.27</v>
      </c>
      <c r="G20" s="10"/>
      <c r="L20" s="1"/>
      <c r="N20" s="1"/>
      <c r="O20" s="1"/>
    </row>
    <row r="21" spans="1:15" ht="16.2" x14ac:dyDescent="0.3">
      <c r="A21" s="3" t="s">
        <v>19</v>
      </c>
      <c r="B21" s="3">
        <v>15</v>
      </c>
      <c r="C21" s="3">
        <v>12</v>
      </c>
      <c r="D21" s="7">
        <v>0.8</v>
      </c>
      <c r="E21" s="3">
        <v>3</v>
      </c>
      <c r="F21" s="7">
        <v>0.2</v>
      </c>
      <c r="G21" s="10"/>
      <c r="L21" s="1"/>
      <c r="N21" s="1"/>
      <c r="O21" s="1"/>
    </row>
    <row r="22" spans="1:15" ht="16.2" x14ac:dyDescent="0.3">
      <c r="A22" s="3" t="s">
        <v>20</v>
      </c>
      <c r="B22" s="3">
        <v>13</v>
      </c>
      <c r="C22" s="3">
        <v>11</v>
      </c>
      <c r="D22" s="7">
        <v>0.84619999999999995</v>
      </c>
      <c r="E22" s="3">
        <v>2</v>
      </c>
      <c r="F22" s="7">
        <v>0.15379999999999999</v>
      </c>
      <c r="G22" s="10"/>
      <c r="L22" s="1"/>
      <c r="N22" s="1"/>
      <c r="O22" s="1"/>
    </row>
    <row r="23" spans="1:15" ht="16.2" x14ac:dyDescent="0.3">
      <c r="A23" s="3" t="s">
        <v>21</v>
      </c>
      <c r="B23" s="3">
        <v>11</v>
      </c>
      <c r="C23" s="3">
        <v>9</v>
      </c>
      <c r="D23" s="7">
        <v>0.81820000000000004</v>
      </c>
      <c r="E23" s="3">
        <v>2</v>
      </c>
      <c r="F23" s="7">
        <v>0.18179999999999999</v>
      </c>
      <c r="G23" s="10"/>
      <c r="L23" s="1"/>
      <c r="N23" s="1"/>
      <c r="O23" s="1"/>
    </row>
    <row r="24" spans="1:15" ht="16.2" x14ac:dyDescent="0.3">
      <c r="A24" s="3" t="s">
        <v>22</v>
      </c>
      <c r="B24" s="3">
        <v>13</v>
      </c>
      <c r="C24" s="3">
        <v>11</v>
      </c>
      <c r="D24" s="7">
        <v>0.84615384615384615</v>
      </c>
      <c r="E24" s="3">
        <v>2</v>
      </c>
      <c r="F24" s="7">
        <v>0.15384615384615385</v>
      </c>
      <c r="G24" s="10"/>
      <c r="L24" s="1"/>
      <c r="N24" s="1"/>
      <c r="O24" s="1"/>
    </row>
    <row r="25" spans="1:15" ht="16.2" x14ac:dyDescent="0.3">
      <c r="A25" s="3" t="s">
        <v>23</v>
      </c>
      <c r="B25" s="3">
        <v>7</v>
      </c>
      <c r="C25" s="3">
        <v>7</v>
      </c>
      <c r="D25" s="7">
        <v>1</v>
      </c>
      <c r="E25" s="3">
        <v>0</v>
      </c>
      <c r="F25" s="7">
        <v>0</v>
      </c>
      <c r="G25" s="10"/>
      <c r="L25" s="1"/>
      <c r="N25" s="1"/>
      <c r="O25" s="1"/>
    </row>
    <row r="26" spans="1:15" ht="16.2" x14ac:dyDescent="0.3">
      <c r="A26" s="3" t="s">
        <v>24</v>
      </c>
      <c r="B26" s="3">
        <v>9</v>
      </c>
      <c r="C26" s="3">
        <v>9</v>
      </c>
      <c r="D26" s="7">
        <v>1</v>
      </c>
      <c r="E26" s="3">
        <v>0</v>
      </c>
      <c r="F26" s="7">
        <v>0</v>
      </c>
      <c r="G26" s="10"/>
      <c r="L26" s="1"/>
      <c r="N26" s="1"/>
      <c r="O26" s="1"/>
    </row>
    <row r="27" spans="1:15" ht="16.2" x14ac:dyDescent="0.3">
      <c r="A27" s="3" t="s">
        <v>25</v>
      </c>
      <c r="B27" s="3">
        <v>13</v>
      </c>
      <c r="C27" s="3">
        <v>13</v>
      </c>
      <c r="D27" s="7">
        <v>1</v>
      </c>
      <c r="E27" s="3">
        <v>0</v>
      </c>
      <c r="F27" s="7">
        <v>0</v>
      </c>
      <c r="G27" s="10"/>
      <c r="L27" s="1"/>
      <c r="N27" s="1"/>
      <c r="O27" s="1"/>
    </row>
    <row r="28" spans="1:15" ht="16.2" x14ac:dyDescent="0.3">
      <c r="A28" s="3" t="s">
        <v>26</v>
      </c>
      <c r="B28" s="3">
        <v>7</v>
      </c>
      <c r="C28" s="3">
        <v>6</v>
      </c>
      <c r="D28" s="7">
        <v>0.85699999999999998</v>
      </c>
      <c r="E28" s="3">
        <v>1</v>
      </c>
      <c r="F28" s="7">
        <v>0.14299999999999999</v>
      </c>
      <c r="G28" s="10"/>
      <c r="L28" s="1"/>
      <c r="N28" s="1"/>
      <c r="O28" s="1"/>
    </row>
    <row r="29" spans="1:15" ht="16.2" x14ac:dyDescent="0.3">
      <c r="A29" s="3" t="s">
        <v>27</v>
      </c>
      <c r="B29" s="3">
        <v>12</v>
      </c>
      <c r="C29" s="3">
        <v>12</v>
      </c>
      <c r="D29" s="7">
        <v>1</v>
      </c>
      <c r="E29" s="3">
        <v>0</v>
      </c>
      <c r="F29" s="7">
        <v>0</v>
      </c>
      <c r="G29" s="10"/>
      <c r="L29" s="1"/>
      <c r="N29" s="1"/>
      <c r="O29" s="1"/>
    </row>
    <row r="30" spans="1:15" ht="16.2" x14ac:dyDescent="0.3">
      <c r="A30" s="3" t="s">
        <v>28</v>
      </c>
      <c r="B30" s="3">
        <v>9</v>
      </c>
      <c r="C30" s="3">
        <v>9</v>
      </c>
      <c r="D30" s="7">
        <v>1</v>
      </c>
      <c r="E30" s="3">
        <v>0</v>
      </c>
      <c r="F30" s="7">
        <v>0</v>
      </c>
      <c r="G30" s="10"/>
      <c r="L30" s="1"/>
      <c r="N30" s="1"/>
      <c r="O30" s="1"/>
    </row>
    <row r="31" spans="1:15" ht="16.2" x14ac:dyDescent="0.3">
      <c r="A31" s="3" t="s">
        <v>29</v>
      </c>
      <c r="B31" s="3">
        <f>SUM(B20:B30)</f>
        <v>124</v>
      </c>
      <c r="C31" s="3">
        <f>SUM(C20:C30)</f>
        <v>110</v>
      </c>
      <c r="D31" s="7">
        <f>C31/B31</f>
        <v>0.88709677419354838</v>
      </c>
      <c r="E31" s="3">
        <f>SUM(E20:E30)</f>
        <v>14</v>
      </c>
      <c r="F31" s="7">
        <f>E31/B31</f>
        <v>0.11290322580645161</v>
      </c>
      <c r="G31" s="7">
        <f>_xlfn.STDEV.P(F20:F30)</f>
        <v>9.6875526656232877E-2</v>
      </c>
      <c r="L31" s="1"/>
      <c r="N31" s="1"/>
      <c r="O31" s="1"/>
    </row>
    <row r="32" spans="1:15" x14ac:dyDescent="0.3">
      <c r="L32" s="1"/>
      <c r="N32" s="1"/>
      <c r="O32" s="1"/>
    </row>
    <row r="33" spans="1:15" x14ac:dyDescent="0.3">
      <c r="L33" s="1"/>
      <c r="N33" s="1"/>
      <c r="O33" s="1"/>
    </row>
    <row r="34" spans="1:15" ht="19.8" x14ac:dyDescent="0.4">
      <c r="A34" s="18" t="s">
        <v>30</v>
      </c>
      <c r="B34" s="18"/>
      <c r="C34" s="18"/>
      <c r="D34" s="18"/>
      <c r="E34" s="18"/>
      <c r="F34" s="18"/>
      <c r="G34" s="18"/>
      <c r="L34" s="1"/>
      <c r="N34" s="1"/>
      <c r="O34" s="1"/>
    </row>
    <row r="35" spans="1:15" ht="16.2" x14ac:dyDescent="0.3">
      <c r="A35" s="3"/>
      <c r="B35" s="4" t="s">
        <v>2</v>
      </c>
      <c r="C35" s="4" t="s">
        <v>3</v>
      </c>
      <c r="D35" s="5" t="s">
        <v>4</v>
      </c>
      <c r="E35" s="4" t="s">
        <v>5</v>
      </c>
      <c r="F35" s="5" t="s">
        <v>6</v>
      </c>
      <c r="G35" s="6" t="s">
        <v>7</v>
      </c>
      <c r="L35" s="1"/>
      <c r="N35" s="1"/>
      <c r="O35" s="1"/>
    </row>
    <row r="36" spans="1:15" ht="16.2" x14ac:dyDescent="0.3">
      <c r="A36" s="3" t="s">
        <v>31</v>
      </c>
      <c r="B36" s="3">
        <f>B52</f>
        <v>128</v>
      </c>
      <c r="C36" s="3">
        <f t="shared" ref="C36:F36" si="2">C52</f>
        <v>97</v>
      </c>
      <c r="D36" s="15">
        <f t="shared" si="2"/>
        <v>0.7578125</v>
      </c>
      <c r="E36" s="3">
        <f t="shared" si="2"/>
        <v>31</v>
      </c>
      <c r="F36" s="15">
        <f t="shared" si="2"/>
        <v>0.2421875</v>
      </c>
      <c r="G36" s="7">
        <f>G52</f>
        <v>0.13963277391095763</v>
      </c>
      <c r="L36" s="1"/>
      <c r="N36" s="1"/>
      <c r="O36" s="1"/>
    </row>
    <row r="37" spans="1:15" ht="16.2" x14ac:dyDescent="0.3">
      <c r="A37" s="3" t="s">
        <v>83</v>
      </c>
      <c r="B37" s="3">
        <f>B93</f>
        <v>39</v>
      </c>
      <c r="C37" s="3">
        <f t="shared" ref="C37:F37" si="3">C93</f>
        <v>29</v>
      </c>
      <c r="D37" s="15">
        <f t="shared" si="3"/>
        <v>0.74358974358974361</v>
      </c>
      <c r="E37" s="3">
        <f t="shared" si="3"/>
        <v>10</v>
      </c>
      <c r="F37" s="15">
        <f t="shared" si="3"/>
        <v>0.25641025641025639</v>
      </c>
      <c r="G37" s="7">
        <f>G93</f>
        <v>3.832250513732112E-2</v>
      </c>
      <c r="L37" s="1"/>
      <c r="N37" s="1"/>
      <c r="O37" s="1"/>
    </row>
    <row r="38" spans="1:15" ht="16.2" x14ac:dyDescent="0.3">
      <c r="A38" s="3" t="s">
        <v>81</v>
      </c>
      <c r="B38" s="3">
        <f>B84</f>
        <v>308</v>
      </c>
      <c r="C38" s="3">
        <f t="shared" ref="C38:G38" si="4">C84</f>
        <v>269</v>
      </c>
      <c r="D38" s="15">
        <f t="shared" si="4"/>
        <v>0.87337662337662336</v>
      </c>
      <c r="E38" s="3">
        <f t="shared" si="4"/>
        <v>39</v>
      </c>
      <c r="F38" s="15">
        <f t="shared" si="4"/>
        <v>0.12662337662337661</v>
      </c>
      <c r="G38" s="15">
        <f t="shared" si="4"/>
        <v>0.10000837027711693</v>
      </c>
      <c r="L38" s="1"/>
      <c r="N38" s="1"/>
      <c r="O38" s="1"/>
    </row>
    <row r="39" spans="1:15" ht="16.2" x14ac:dyDescent="0.3">
      <c r="A39" s="3" t="s">
        <v>82</v>
      </c>
      <c r="B39" s="3">
        <f>B36+B38</f>
        <v>436</v>
      </c>
      <c r="C39" s="3">
        <f>C36+C38</f>
        <v>366</v>
      </c>
      <c r="D39" s="7">
        <f>C39/B39</f>
        <v>0.83944954128440363</v>
      </c>
      <c r="E39" s="3">
        <f>E36+E38</f>
        <v>70</v>
      </c>
      <c r="F39" s="7">
        <f>E39/B39</f>
        <v>0.16055045871559634</v>
      </c>
      <c r="G39" s="7">
        <f>_xlfn.STDEV.P(F43:F51,F56:F83)</f>
        <v>0.11914945530949579</v>
      </c>
      <c r="L39" s="1"/>
      <c r="N39" s="1"/>
      <c r="O39" s="1"/>
    </row>
    <row r="40" spans="1:15" x14ac:dyDescent="0.3">
      <c r="A40" s="8"/>
      <c r="B40" s="8"/>
      <c r="C40" s="8"/>
      <c r="D40" s="9"/>
      <c r="E40" s="8"/>
      <c r="F40" s="9"/>
      <c r="G40" s="9"/>
      <c r="L40" s="1"/>
      <c r="N40" s="1"/>
      <c r="O40" s="1"/>
    </row>
    <row r="41" spans="1:15" ht="19.8" x14ac:dyDescent="0.4">
      <c r="A41" s="18" t="s">
        <v>32</v>
      </c>
      <c r="B41" s="18"/>
      <c r="C41" s="18"/>
      <c r="D41" s="18"/>
      <c r="E41" s="18"/>
      <c r="F41" s="18"/>
      <c r="G41" s="18"/>
      <c r="L41" s="1"/>
      <c r="N41" s="1"/>
      <c r="O41" s="1"/>
    </row>
    <row r="42" spans="1:15" ht="16.2" x14ac:dyDescent="0.3">
      <c r="A42" s="13"/>
      <c r="B42" s="4" t="s">
        <v>2</v>
      </c>
      <c r="C42" s="4" t="s">
        <v>3</v>
      </c>
      <c r="D42" s="5" t="s">
        <v>4</v>
      </c>
      <c r="E42" s="4" t="s">
        <v>5</v>
      </c>
      <c r="F42" s="5" t="s">
        <v>6</v>
      </c>
      <c r="G42" s="6" t="s">
        <v>7</v>
      </c>
      <c r="L42" s="1"/>
      <c r="N42" s="1"/>
      <c r="O42" s="1"/>
    </row>
    <row r="43" spans="1:15" ht="16.2" x14ac:dyDescent="0.3">
      <c r="A43" s="3" t="s">
        <v>33</v>
      </c>
      <c r="B43" s="3">
        <v>7</v>
      </c>
      <c r="C43" s="3">
        <v>5</v>
      </c>
      <c r="D43" s="7">
        <v>0.71</v>
      </c>
      <c r="E43" s="3">
        <v>2</v>
      </c>
      <c r="F43" s="7">
        <v>0.28999999999999998</v>
      </c>
      <c r="G43" s="10"/>
      <c r="L43" s="1"/>
      <c r="N43" s="1"/>
      <c r="O43" s="1"/>
    </row>
    <row r="44" spans="1:15" ht="16.2" x14ac:dyDescent="0.3">
      <c r="A44" s="3" t="s">
        <v>34</v>
      </c>
      <c r="B44" s="3">
        <v>19</v>
      </c>
      <c r="C44" s="3">
        <v>14</v>
      </c>
      <c r="D44" s="7">
        <v>0.74</v>
      </c>
      <c r="E44" s="3">
        <v>5</v>
      </c>
      <c r="F44" s="7">
        <v>0.26</v>
      </c>
      <c r="G44" s="10"/>
      <c r="L44" s="1"/>
      <c r="N44" s="1"/>
      <c r="O44" s="1"/>
    </row>
    <row r="45" spans="1:15" ht="16.2" x14ac:dyDescent="0.3">
      <c r="A45" s="3" t="s">
        <v>35</v>
      </c>
      <c r="B45" s="3">
        <v>15</v>
      </c>
      <c r="C45" s="3">
        <v>7</v>
      </c>
      <c r="D45" s="7">
        <v>0.46666666666666667</v>
      </c>
      <c r="E45" s="3">
        <v>8</v>
      </c>
      <c r="F45" s="7">
        <v>0.53333333333333333</v>
      </c>
      <c r="G45" s="10"/>
      <c r="L45" s="1"/>
      <c r="N45" s="1"/>
      <c r="O45" s="1"/>
    </row>
    <row r="46" spans="1:15" ht="16.2" x14ac:dyDescent="0.3">
      <c r="A46" s="3" t="s">
        <v>36</v>
      </c>
      <c r="B46" s="3">
        <v>19</v>
      </c>
      <c r="C46" s="3">
        <v>16</v>
      </c>
      <c r="D46" s="7">
        <v>0.84209999999999996</v>
      </c>
      <c r="E46" s="3">
        <v>3</v>
      </c>
      <c r="F46" s="7">
        <v>0.15790000000000001</v>
      </c>
      <c r="G46" s="10"/>
      <c r="L46" s="1"/>
      <c r="N46" s="1"/>
      <c r="O46" s="1"/>
    </row>
    <row r="47" spans="1:15" ht="16.2" x14ac:dyDescent="0.3">
      <c r="A47" s="3" t="s">
        <v>37</v>
      </c>
      <c r="B47" s="3">
        <v>15</v>
      </c>
      <c r="C47" s="3">
        <v>10</v>
      </c>
      <c r="D47" s="7">
        <v>0.66669999999999996</v>
      </c>
      <c r="E47" s="3">
        <v>5</v>
      </c>
      <c r="F47" s="7">
        <v>0.33329999999999999</v>
      </c>
      <c r="G47" s="10"/>
      <c r="L47" s="1"/>
      <c r="N47" s="1"/>
      <c r="O47" s="1"/>
    </row>
    <row r="48" spans="1:15" ht="16.2" x14ac:dyDescent="0.3">
      <c r="A48" s="3" t="s">
        <v>38</v>
      </c>
      <c r="B48" s="3">
        <v>15</v>
      </c>
      <c r="C48" s="3">
        <v>13</v>
      </c>
      <c r="D48" s="7">
        <v>0.86670000000000003</v>
      </c>
      <c r="E48" s="3">
        <v>2</v>
      </c>
      <c r="F48" s="7">
        <v>0.1333</v>
      </c>
      <c r="G48" s="10"/>
      <c r="L48" s="1"/>
      <c r="N48" s="1"/>
      <c r="O48" s="1"/>
    </row>
    <row r="49" spans="1:15" ht="16.2" x14ac:dyDescent="0.3">
      <c r="A49" s="3" t="s">
        <v>39</v>
      </c>
      <c r="B49" s="3">
        <v>15</v>
      </c>
      <c r="C49" s="3">
        <v>12</v>
      </c>
      <c r="D49" s="7">
        <v>0.8</v>
      </c>
      <c r="E49" s="3">
        <v>3</v>
      </c>
      <c r="F49" s="7">
        <v>0.2</v>
      </c>
      <c r="G49" s="10"/>
      <c r="L49" s="1"/>
      <c r="N49" s="1"/>
      <c r="O49" s="1"/>
    </row>
    <row r="50" spans="1:15" ht="16.2" x14ac:dyDescent="0.3">
      <c r="A50" s="3" t="s">
        <v>40</v>
      </c>
      <c r="B50" s="3">
        <v>14</v>
      </c>
      <c r="C50" s="3">
        <v>11</v>
      </c>
      <c r="D50" s="7">
        <v>0.78569999999999995</v>
      </c>
      <c r="E50" s="3">
        <v>3</v>
      </c>
      <c r="F50" s="7">
        <v>0.21429999999999999</v>
      </c>
      <c r="G50" s="10"/>
      <c r="L50" s="1"/>
      <c r="N50" s="1"/>
      <c r="O50" s="1"/>
    </row>
    <row r="51" spans="1:15" ht="16.2" x14ac:dyDescent="0.3">
      <c r="A51" s="3" t="s">
        <v>41</v>
      </c>
      <c r="B51" s="3">
        <v>9</v>
      </c>
      <c r="C51" s="3">
        <v>9</v>
      </c>
      <c r="D51" s="7">
        <v>1</v>
      </c>
      <c r="E51" s="3">
        <v>0</v>
      </c>
      <c r="F51" s="7">
        <v>0</v>
      </c>
      <c r="G51" s="10"/>
      <c r="L51" s="1"/>
      <c r="N51" s="1"/>
      <c r="O51" s="1"/>
    </row>
    <row r="52" spans="1:15" ht="16.2" x14ac:dyDescent="0.3">
      <c r="A52" s="3" t="s">
        <v>31</v>
      </c>
      <c r="B52" s="3">
        <f>SUM(B43:B51)</f>
        <v>128</v>
      </c>
      <c r="C52" s="3">
        <f>SUM(C43:C51)</f>
        <v>97</v>
      </c>
      <c r="D52" s="7">
        <f>C52/B52</f>
        <v>0.7578125</v>
      </c>
      <c r="E52" s="3">
        <f>SUM(E43:E51)</f>
        <v>31</v>
      </c>
      <c r="F52" s="7">
        <f>E52/B52</f>
        <v>0.2421875</v>
      </c>
      <c r="G52" s="7">
        <f>_xlfn.STDEV.P(F43:F51)</f>
        <v>0.13963277391095763</v>
      </c>
      <c r="L52" s="1"/>
      <c r="N52" s="1"/>
      <c r="O52" s="1"/>
    </row>
    <row r="53" spans="1:15" x14ac:dyDescent="0.3">
      <c r="A53" s="8"/>
      <c r="B53" s="8"/>
      <c r="C53" s="8"/>
      <c r="D53" s="9"/>
      <c r="E53" s="8"/>
      <c r="F53" s="9"/>
      <c r="G53" s="9"/>
      <c r="L53" s="1"/>
      <c r="N53" s="1"/>
      <c r="O53" s="1"/>
    </row>
    <row r="54" spans="1:15" ht="19.8" x14ac:dyDescent="0.4">
      <c r="A54" s="18" t="s">
        <v>42</v>
      </c>
      <c r="B54" s="18"/>
      <c r="C54" s="18"/>
      <c r="D54" s="18"/>
      <c r="E54" s="18"/>
      <c r="F54" s="18"/>
      <c r="G54" s="18"/>
      <c r="L54" s="1"/>
      <c r="N54" s="1"/>
      <c r="O54" s="1"/>
    </row>
    <row r="55" spans="1:15" ht="16.2" x14ac:dyDescent="0.3">
      <c r="A55" s="13"/>
      <c r="B55" s="4" t="s">
        <v>2</v>
      </c>
      <c r="C55" s="4" t="s">
        <v>3</v>
      </c>
      <c r="D55" s="5" t="s">
        <v>4</v>
      </c>
      <c r="E55" s="4" t="s">
        <v>5</v>
      </c>
      <c r="F55" s="5" t="s">
        <v>6</v>
      </c>
      <c r="G55" s="6" t="s">
        <v>7</v>
      </c>
      <c r="L55" s="1"/>
      <c r="N55" s="1"/>
      <c r="O55" s="1"/>
    </row>
    <row r="56" spans="1:15" ht="16.2" x14ac:dyDescent="0.3">
      <c r="A56" s="3" t="s">
        <v>43</v>
      </c>
      <c r="B56" s="3">
        <v>9</v>
      </c>
      <c r="C56" s="3">
        <v>7</v>
      </c>
      <c r="D56" s="7">
        <v>0.77780000000000005</v>
      </c>
      <c r="E56" s="3">
        <v>2</v>
      </c>
      <c r="F56" s="7">
        <v>0.22220000000000001</v>
      </c>
      <c r="G56" s="7"/>
      <c r="L56" s="1"/>
      <c r="N56" s="1"/>
      <c r="O56" s="1"/>
    </row>
    <row r="57" spans="1:15" ht="16.2" x14ac:dyDescent="0.3">
      <c r="A57" s="3" t="s">
        <v>44</v>
      </c>
      <c r="B57" s="3">
        <v>10</v>
      </c>
      <c r="C57" s="3">
        <v>7</v>
      </c>
      <c r="D57" s="7">
        <v>0.7</v>
      </c>
      <c r="E57" s="3">
        <v>3</v>
      </c>
      <c r="F57" s="7">
        <v>0.3</v>
      </c>
      <c r="G57" s="7"/>
      <c r="L57" s="1"/>
      <c r="N57" s="1"/>
      <c r="O57" s="1"/>
    </row>
    <row r="58" spans="1:15" ht="16.2" x14ac:dyDescent="0.3">
      <c r="A58" s="3" t="s">
        <v>45</v>
      </c>
      <c r="B58" s="3">
        <v>7</v>
      </c>
      <c r="C58" s="3">
        <v>5</v>
      </c>
      <c r="D58" s="7">
        <v>0.71</v>
      </c>
      <c r="E58" s="3">
        <v>2</v>
      </c>
      <c r="F58" s="7">
        <v>0.28999999999999998</v>
      </c>
      <c r="G58" s="7"/>
      <c r="L58" s="1"/>
      <c r="N58" s="1"/>
      <c r="O58" s="1"/>
    </row>
    <row r="59" spans="1:15" ht="16.2" x14ac:dyDescent="0.3">
      <c r="A59" s="3" t="s">
        <v>46</v>
      </c>
      <c r="B59" s="3">
        <v>8</v>
      </c>
      <c r="C59" s="3">
        <v>6</v>
      </c>
      <c r="D59" s="7">
        <v>0.75</v>
      </c>
      <c r="E59" s="3">
        <v>2</v>
      </c>
      <c r="F59" s="7">
        <v>0.25</v>
      </c>
      <c r="G59" s="7"/>
    </row>
    <row r="60" spans="1:15" ht="16.2" x14ac:dyDescent="0.3">
      <c r="A60" s="3" t="s">
        <v>47</v>
      </c>
      <c r="B60" s="3">
        <v>9</v>
      </c>
      <c r="C60" s="3">
        <v>7</v>
      </c>
      <c r="D60" s="7">
        <v>0.78</v>
      </c>
      <c r="E60" s="3">
        <v>2</v>
      </c>
      <c r="F60" s="7">
        <v>0.22</v>
      </c>
      <c r="G60" s="7"/>
    </row>
    <row r="61" spans="1:15" ht="16.2" x14ac:dyDescent="0.3">
      <c r="A61" s="3" t="s">
        <v>48</v>
      </c>
      <c r="B61" s="3">
        <v>8</v>
      </c>
      <c r="C61" s="3">
        <v>6</v>
      </c>
      <c r="D61" s="7">
        <v>0.75</v>
      </c>
      <c r="E61" s="3">
        <v>2</v>
      </c>
      <c r="F61" s="7">
        <v>0.25</v>
      </c>
      <c r="G61" s="7"/>
      <c r="L61" s="1"/>
      <c r="N61" s="1"/>
      <c r="O61" s="1"/>
    </row>
    <row r="62" spans="1:15" ht="16.2" x14ac:dyDescent="0.3">
      <c r="A62" s="3" t="s">
        <v>49</v>
      </c>
      <c r="B62" s="3">
        <v>15</v>
      </c>
      <c r="C62" s="3">
        <v>12</v>
      </c>
      <c r="D62" s="7">
        <v>0.8</v>
      </c>
      <c r="E62" s="3">
        <v>3</v>
      </c>
      <c r="F62" s="7">
        <v>0.2</v>
      </c>
      <c r="G62" s="7"/>
      <c r="L62" s="1"/>
      <c r="N62" s="1"/>
      <c r="O62" s="1"/>
    </row>
    <row r="63" spans="1:15" ht="16.2" x14ac:dyDescent="0.3">
      <c r="A63" s="3" t="s">
        <v>50</v>
      </c>
      <c r="B63" s="3">
        <v>11</v>
      </c>
      <c r="C63" s="3">
        <v>9</v>
      </c>
      <c r="D63" s="7">
        <v>0.81818181818181823</v>
      </c>
      <c r="E63" s="3">
        <v>2</v>
      </c>
      <c r="F63" s="7">
        <v>0.18181818181818182</v>
      </c>
      <c r="G63" s="7"/>
      <c r="L63" s="1"/>
      <c r="N63" s="1"/>
      <c r="O63" s="1"/>
    </row>
    <row r="64" spans="1:15" ht="16.2" x14ac:dyDescent="0.3">
      <c r="A64" s="3" t="s">
        <v>51</v>
      </c>
      <c r="B64" s="3">
        <v>11</v>
      </c>
      <c r="C64" s="3">
        <v>8</v>
      </c>
      <c r="D64" s="7">
        <v>0.72729999999999995</v>
      </c>
      <c r="E64" s="3">
        <v>3</v>
      </c>
      <c r="F64" s="7">
        <v>0.2727</v>
      </c>
      <c r="G64" s="7"/>
      <c r="L64" s="1"/>
      <c r="N64" s="1"/>
      <c r="O64" s="1"/>
    </row>
    <row r="65" spans="1:15" ht="16.2" x14ac:dyDescent="0.3">
      <c r="A65" s="3" t="s">
        <v>52</v>
      </c>
      <c r="B65" s="3">
        <v>15</v>
      </c>
      <c r="C65" s="3">
        <v>15</v>
      </c>
      <c r="D65" s="7">
        <v>1</v>
      </c>
      <c r="E65" s="3">
        <v>0</v>
      </c>
      <c r="F65" s="7">
        <v>0</v>
      </c>
      <c r="G65" s="7"/>
      <c r="L65" s="1"/>
      <c r="N65" s="1"/>
      <c r="O65" s="1"/>
    </row>
    <row r="66" spans="1:15" ht="16.2" x14ac:dyDescent="0.3">
      <c r="A66" s="3" t="s">
        <v>53</v>
      </c>
      <c r="B66" s="3">
        <v>13</v>
      </c>
      <c r="C66" s="3">
        <v>11</v>
      </c>
      <c r="D66" s="7">
        <v>0.84619999999999995</v>
      </c>
      <c r="E66" s="3">
        <v>2</v>
      </c>
      <c r="F66" s="7">
        <v>0.15379999999999999</v>
      </c>
      <c r="G66" s="7"/>
      <c r="L66" s="1"/>
      <c r="N66" s="1"/>
      <c r="O66" s="1"/>
    </row>
    <row r="67" spans="1:15" ht="16.2" x14ac:dyDescent="0.3">
      <c r="A67" s="16" t="s">
        <v>80</v>
      </c>
      <c r="B67" s="3">
        <v>5</v>
      </c>
      <c r="C67" s="3">
        <v>4</v>
      </c>
      <c r="D67" s="7">
        <v>0.8</v>
      </c>
      <c r="E67" s="3">
        <v>1</v>
      </c>
      <c r="F67" s="7">
        <v>0.2</v>
      </c>
      <c r="G67" s="7"/>
      <c r="L67" s="1"/>
      <c r="N67" s="1"/>
      <c r="O67" s="1"/>
    </row>
    <row r="68" spans="1:15" ht="16.2" x14ac:dyDescent="0.3">
      <c r="A68" s="3" t="s">
        <v>54</v>
      </c>
      <c r="B68" s="3">
        <v>15</v>
      </c>
      <c r="C68" s="3">
        <v>11</v>
      </c>
      <c r="D68" s="7">
        <v>0.73299999999999998</v>
      </c>
      <c r="E68" s="3">
        <v>4</v>
      </c>
      <c r="F68" s="7">
        <v>0.26700000000000002</v>
      </c>
      <c r="G68" s="7"/>
    </row>
    <row r="69" spans="1:15" ht="16.2" x14ac:dyDescent="0.3">
      <c r="A69" s="3" t="s">
        <v>55</v>
      </c>
      <c r="B69" s="3">
        <v>15</v>
      </c>
      <c r="C69" s="3">
        <v>13</v>
      </c>
      <c r="D69" s="7">
        <v>0.86670000000000003</v>
      </c>
      <c r="E69" s="3">
        <v>2</v>
      </c>
      <c r="F69" s="7">
        <v>0.1333</v>
      </c>
      <c r="G69" s="7"/>
    </row>
    <row r="70" spans="1:15" ht="16.2" x14ac:dyDescent="0.3">
      <c r="A70" s="3" t="s">
        <v>56</v>
      </c>
      <c r="B70" s="3">
        <v>9</v>
      </c>
      <c r="C70" s="3">
        <v>8</v>
      </c>
      <c r="D70" s="7">
        <v>0.89</v>
      </c>
      <c r="E70" s="3">
        <v>1</v>
      </c>
      <c r="F70" s="7">
        <v>0.11</v>
      </c>
      <c r="G70" s="7"/>
    </row>
    <row r="71" spans="1:15" ht="16.2" x14ac:dyDescent="0.3">
      <c r="A71" s="3" t="s">
        <v>57</v>
      </c>
      <c r="B71" s="3">
        <v>9</v>
      </c>
      <c r="C71" s="3">
        <v>8</v>
      </c>
      <c r="D71" s="7">
        <v>0.88890000000000002</v>
      </c>
      <c r="E71" s="3">
        <v>1</v>
      </c>
      <c r="F71" s="7">
        <v>0.1111</v>
      </c>
      <c r="G71" s="7"/>
    </row>
    <row r="72" spans="1:15" ht="16.2" x14ac:dyDescent="0.3">
      <c r="A72" s="3" t="s">
        <v>58</v>
      </c>
      <c r="B72" s="3">
        <v>10</v>
      </c>
      <c r="C72" s="3">
        <v>9</v>
      </c>
      <c r="D72" s="7">
        <v>0.9</v>
      </c>
      <c r="E72" s="3">
        <v>1</v>
      </c>
      <c r="F72" s="7">
        <v>0.1</v>
      </c>
      <c r="G72" s="7"/>
    </row>
    <row r="73" spans="1:15" ht="16.2" x14ac:dyDescent="0.3">
      <c r="A73" s="3" t="s">
        <v>59</v>
      </c>
      <c r="B73" s="3">
        <v>13</v>
      </c>
      <c r="C73" s="3">
        <v>12</v>
      </c>
      <c r="D73" s="7">
        <v>0.92300000000000004</v>
      </c>
      <c r="E73" s="3">
        <v>1</v>
      </c>
      <c r="F73" s="7">
        <v>7.6999999999999999E-2</v>
      </c>
      <c r="G73" s="7"/>
    </row>
    <row r="74" spans="1:15" ht="16.2" x14ac:dyDescent="0.3">
      <c r="A74" s="3" t="s">
        <v>60</v>
      </c>
      <c r="B74" s="3">
        <v>15</v>
      </c>
      <c r="C74" s="3">
        <v>13</v>
      </c>
      <c r="D74" s="7">
        <v>0.87</v>
      </c>
      <c r="E74" s="3">
        <v>2</v>
      </c>
      <c r="F74" s="7">
        <v>0.13</v>
      </c>
      <c r="G74" s="7"/>
    </row>
    <row r="75" spans="1:15" ht="16.2" x14ac:dyDescent="0.3">
      <c r="A75" s="3" t="s">
        <v>61</v>
      </c>
      <c r="B75" s="3">
        <v>15</v>
      </c>
      <c r="C75" s="3">
        <v>14</v>
      </c>
      <c r="D75" s="7">
        <v>0.93330000000000002</v>
      </c>
      <c r="E75" s="3">
        <v>1</v>
      </c>
      <c r="F75" s="7">
        <v>6.6699999999999995E-2</v>
      </c>
      <c r="G75" s="7"/>
    </row>
    <row r="76" spans="1:15" ht="16.2" x14ac:dyDescent="0.3">
      <c r="A76" s="3" t="s">
        <v>62</v>
      </c>
      <c r="B76" s="3">
        <v>12</v>
      </c>
      <c r="C76" s="3">
        <v>12</v>
      </c>
      <c r="D76" s="7">
        <v>1</v>
      </c>
      <c r="E76" s="3">
        <v>0</v>
      </c>
      <c r="F76" s="7">
        <v>0</v>
      </c>
      <c r="G76" s="7"/>
    </row>
    <row r="77" spans="1:15" ht="16.2" x14ac:dyDescent="0.3">
      <c r="A77" s="3" t="s">
        <v>63</v>
      </c>
      <c r="B77" s="3">
        <v>12</v>
      </c>
      <c r="C77" s="3">
        <v>12</v>
      </c>
      <c r="D77" s="7">
        <v>1</v>
      </c>
      <c r="E77" s="3">
        <v>0</v>
      </c>
      <c r="F77" s="7">
        <v>0</v>
      </c>
      <c r="G77" s="7"/>
    </row>
    <row r="78" spans="1:15" ht="16.2" x14ac:dyDescent="0.3">
      <c r="A78" s="3" t="s">
        <v>64</v>
      </c>
      <c r="B78" s="3">
        <v>7</v>
      </c>
      <c r="C78" s="3">
        <v>7</v>
      </c>
      <c r="D78" s="7">
        <v>1</v>
      </c>
      <c r="E78" s="3">
        <v>0</v>
      </c>
      <c r="F78" s="7">
        <v>0</v>
      </c>
      <c r="G78" s="7"/>
    </row>
    <row r="79" spans="1:15" ht="16.2" x14ac:dyDescent="0.3">
      <c r="A79" s="3" t="s">
        <v>65</v>
      </c>
      <c r="B79" s="3">
        <v>14</v>
      </c>
      <c r="C79" s="3">
        <v>14</v>
      </c>
      <c r="D79" s="7">
        <v>1</v>
      </c>
      <c r="E79" s="3">
        <v>0</v>
      </c>
      <c r="F79" s="7">
        <v>0</v>
      </c>
      <c r="G79" s="7"/>
    </row>
    <row r="80" spans="1:15" ht="16.2" x14ac:dyDescent="0.3">
      <c r="A80" s="3" t="s">
        <v>66</v>
      </c>
      <c r="B80" s="3">
        <v>11</v>
      </c>
      <c r="C80" s="3">
        <v>10</v>
      </c>
      <c r="D80" s="7">
        <v>0.91</v>
      </c>
      <c r="E80" s="3">
        <v>1</v>
      </c>
      <c r="F80" s="7">
        <v>0.09</v>
      </c>
      <c r="G80" s="7"/>
    </row>
    <row r="81" spans="1:15" ht="16.2" x14ac:dyDescent="0.3">
      <c r="A81" s="3" t="s">
        <v>67</v>
      </c>
      <c r="B81" s="3">
        <v>7</v>
      </c>
      <c r="C81" s="3">
        <v>6</v>
      </c>
      <c r="D81" s="7">
        <v>0.85699999999999998</v>
      </c>
      <c r="E81" s="3">
        <v>1</v>
      </c>
      <c r="F81" s="7">
        <v>0.14299999999999999</v>
      </c>
      <c r="G81" s="7"/>
    </row>
    <row r="82" spans="1:15" ht="16.2" x14ac:dyDescent="0.3">
      <c r="A82" s="3" t="s">
        <v>68</v>
      </c>
      <c r="B82" s="3">
        <v>11</v>
      </c>
      <c r="C82" s="3">
        <v>11</v>
      </c>
      <c r="D82" s="7">
        <v>1</v>
      </c>
      <c r="E82" s="3">
        <v>0</v>
      </c>
      <c r="F82" s="7">
        <v>0</v>
      </c>
      <c r="G82" s="7"/>
    </row>
    <row r="83" spans="1:15" ht="16.2" x14ac:dyDescent="0.3">
      <c r="A83" s="3" t="s">
        <v>69</v>
      </c>
      <c r="B83" s="3">
        <v>12</v>
      </c>
      <c r="C83" s="3">
        <v>12</v>
      </c>
      <c r="D83" s="7">
        <v>1</v>
      </c>
      <c r="E83" s="3">
        <v>0</v>
      </c>
      <c r="F83" s="7">
        <v>0</v>
      </c>
      <c r="G83" s="7"/>
    </row>
    <row r="84" spans="1:15" ht="16.2" x14ac:dyDescent="0.3">
      <c r="A84" s="3" t="s">
        <v>81</v>
      </c>
      <c r="B84" s="3">
        <f>SUM(B56:B83)</f>
        <v>308</v>
      </c>
      <c r="C84" s="3">
        <f>SUM(C56:C83)</f>
        <v>269</v>
      </c>
      <c r="D84" s="7">
        <f>C84/B84</f>
        <v>0.87337662337662336</v>
      </c>
      <c r="E84" s="3">
        <f>SUM(E56:E83)</f>
        <v>39</v>
      </c>
      <c r="F84" s="7">
        <f>E84/B84</f>
        <v>0.12662337662337661</v>
      </c>
      <c r="G84" s="7">
        <f>_xlfn.STDEV.P(F56:F83)</f>
        <v>0.10000837027711693</v>
      </c>
    </row>
    <row r="85" spans="1:15" x14ac:dyDescent="0.3">
      <c r="A85" s="19"/>
      <c r="B85" s="19"/>
      <c r="C85" s="19"/>
      <c r="D85" s="19"/>
      <c r="E85" s="19"/>
      <c r="F85" s="19"/>
      <c r="G85" s="19"/>
      <c r="H85" s="8"/>
    </row>
    <row r="86" spans="1:15" ht="19.8" x14ac:dyDescent="0.4">
      <c r="A86" s="17" t="s">
        <v>70</v>
      </c>
      <c r="B86" s="17"/>
      <c r="C86" s="17"/>
      <c r="D86" s="17"/>
      <c r="E86" s="17"/>
      <c r="F86" s="17"/>
      <c r="G86" s="17"/>
    </row>
    <row r="87" spans="1:15" ht="16.2" x14ac:dyDescent="0.3">
      <c r="A87" s="13"/>
      <c r="B87" s="14" t="s">
        <v>71</v>
      </c>
      <c r="C87" s="14" t="s">
        <v>72</v>
      </c>
      <c r="D87" s="6" t="s">
        <v>73</v>
      </c>
      <c r="E87" s="14" t="s">
        <v>74</v>
      </c>
      <c r="F87" s="6" t="s">
        <v>75</v>
      </c>
      <c r="G87" s="6" t="s">
        <v>7</v>
      </c>
    </row>
    <row r="88" spans="1:15" ht="16.2" x14ac:dyDescent="0.3">
      <c r="A88" s="13" t="s">
        <v>76</v>
      </c>
      <c r="B88" s="3">
        <v>9</v>
      </c>
      <c r="C88" s="3">
        <v>7</v>
      </c>
      <c r="D88" s="7">
        <v>0.77780000000000005</v>
      </c>
      <c r="E88" s="3">
        <v>2</v>
      </c>
      <c r="F88" s="7">
        <v>0.22220000000000001</v>
      </c>
      <c r="G88" s="7"/>
    </row>
    <row r="89" spans="1:15" ht="16.2" x14ac:dyDescent="0.3">
      <c r="A89" s="13" t="s">
        <v>77</v>
      </c>
      <c r="B89" s="3">
        <v>10</v>
      </c>
      <c r="C89" s="3">
        <v>7</v>
      </c>
      <c r="D89" s="7">
        <v>0.7</v>
      </c>
      <c r="E89" s="3">
        <v>3</v>
      </c>
      <c r="F89" s="7">
        <v>0.3</v>
      </c>
      <c r="G89" s="7"/>
    </row>
    <row r="90" spans="1:15" ht="16.2" x14ac:dyDescent="0.3">
      <c r="A90" s="13" t="s">
        <v>78</v>
      </c>
      <c r="B90" s="3">
        <v>7</v>
      </c>
      <c r="C90" s="3">
        <v>5</v>
      </c>
      <c r="D90" s="7">
        <v>0.71</v>
      </c>
      <c r="E90" s="3">
        <v>2</v>
      </c>
      <c r="F90" s="7">
        <v>0.28999999999999998</v>
      </c>
      <c r="G90" s="7"/>
    </row>
    <row r="91" spans="1:15" ht="16.2" x14ac:dyDescent="0.3">
      <c r="A91" s="13" t="s">
        <v>79</v>
      </c>
      <c r="B91" s="3">
        <v>8</v>
      </c>
      <c r="C91" s="3">
        <v>6</v>
      </c>
      <c r="D91" s="7">
        <v>0.75</v>
      </c>
      <c r="E91" s="3">
        <v>2</v>
      </c>
      <c r="F91" s="7">
        <v>0.25</v>
      </c>
      <c r="G91" s="7"/>
    </row>
    <row r="92" spans="1:15" ht="16.2" x14ac:dyDescent="0.3">
      <c r="A92" s="16" t="s">
        <v>80</v>
      </c>
      <c r="B92" s="3">
        <v>5</v>
      </c>
      <c r="C92" s="3">
        <v>4</v>
      </c>
      <c r="D92" s="7">
        <v>0.8</v>
      </c>
      <c r="E92" s="3">
        <v>1</v>
      </c>
      <c r="F92" s="7">
        <v>0.2</v>
      </c>
      <c r="G92" s="7"/>
      <c r="L92" s="1"/>
      <c r="N92" s="1"/>
      <c r="O92" s="1"/>
    </row>
    <row r="93" spans="1:15" ht="16.2" x14ac:dyDescent="0.3">
      <c r="A93" s="13" t="s">
        <v>84</v>
      </c>
      <c r="B93" s="3">
        <f>SUM(B88:B92)</f>
        <v>39</v>
      </c>
      <c r="C93" s="3">
        <f>SUM(C88:C92)</f>
        <v>29</v>
      </c>
      <c r="D93" s="7">
        <f>C93/B93</f>
        <v>0.74358974358974361</v>
      </c>
      <c r="E93" s="3">
        <f>SUM(E88:E92)</f>
        <v>10</v>
      </c>
      <c r="F93" s="7">
        <f>E93/B93</f>
        <v>0.25641025641025639</v>
      </c>
      <c r="G93" s="7">
        <f>_xlfn.STDEV.P(F88:F92)</f>
        <v>3.832250513732112E-2</v>
      </c>
    </row>
    <row r="94" spans="1:15" x14ac:dyDescent="0.3">
      <c r="A94" s="8"/>
      <c r="B94" s="8"/>
      <c r="C94" s="8"/>
      <c r="D94" s="9"/>
      <c r="E94" s="8"/>
      <c r="F94" s="9"/>
      <c r="G94" s="9"/>
    </row>
  </sheetData>
  <mergeCells count="9">
    <mergeCell ref="A86:G86"/>
    <mergeCell ref="A54:G54"/>
    <mergeCell ref="A85:G85"/>
    <mergeCell ref="A41:G41"/>
    <mergeCell ref="A1:G1"/>
    <mergeCell ref="A3:G3"/>
    <mergeCell ref="A9:G9"/>
    <mergeCell ref="A18:G18"/>
    <mergeCell ref="A34:G34"/>
  </mergeCells>
  <phoneticPr fontId="2" type="noConversion"/>
  <pageMargins left="0.7" right="0.7" top="0.75" bottom="0.75" header="0.3" footer="0.3"/>
  <pageSetup paperSize="9" orientation="portrait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2019-04-26T00:37:16Z</dcterms:modified>
</cp:coreProperties>
</file>