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8533\Desktop\111.03\PO網資料\111.02本國銀行逾期放款情形(新聞稿含附件)\"/>
    </mc:Choice>
  </mc:AlternateContent>
  <bookViews>
    <workbookView xWindow="0" yWindow="0" windowWidth="19200" windowHeight="6576"/>
  </bookViews>
  <sheets>
    <sheet name="資產品質評估分析統表" sheetId="1" r:id="rId1"/>
  </sheets>
  <externalReferences>
    <externalReference r:id="rId2"/>
  </externalReferences>
  <definedNames>
    <definedName name="_xlnm._FilterDatabase" localSheetId="0" hidden="1">資產品質評估分析統表!$A$1:$I$49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1" l="1"/>
  <c r="H46" i="1"/>
  <c r="G46" i="1"/>
  <c r="F46" i="1"/>
  <c r="E46" i="1"/>
  <c r="D46" i="1"/>
  <c r="C46" i="1"/>
  <c r="B46" i="1"/>
  <c r="I45" i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<sst xmlns="http://schemas.openxmlformats.org/spreadsheetml/2006/main" count="68" uniqueCount="62">
  <si>
    <t>本國銀行資產品質評估分析統計表</t>
  </si>
  <si>
    <t>單位:百萬元</t>
    <phoneticPr fontId="3" type="noConversion"/>
  </si>
  <si>
    <t>銀行別</t>
  </si>
  <si>
    <t>存款</t>
  </si>
  <si>
    <t>稅前盈餘</t>
  </si>
  <si>
    <t>放款總額</t>
  </si>
  <si>
    <t>貼現及放款提列之備抵呆帳</t>
  </si>
  <si>
    <t>淨值</t>
  </si>
  <si>
    <t>逾放</t>
  </si>
  <si>
    <t>備抵呆帳/</t>
  </si>
  <si>
    <t>　</t>
  </si>
  <si>
    <t>(累計)</t>
  </si>
  <si>
    <t>比率</t>
  </si>
  <si>
    <t>逾期放款</t>
  </si>
  <si>
    <t>(%)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</si>
  <si>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</si>
  <si>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</si>
  <si>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</si>
  <si>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</si>
  <si>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</si>
  <si>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</si>
  <si>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</si>
  <si>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</si>
  <si>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</si>
  <si>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中國輸出入銀行</t>
  </si>
  <si>
    <t>高雄銀行</t>
  </si>
  <si>
    <t>兆豐國際商業銀行</t>
  </si>
  <si>
    <t>花旗(台灣)商業銀行</t>
  </si>
  <si>
    <t>王道商業銀行</t>
    <phoneticPr fontId="3" type="noConversion"/>
  </si>
  <si>
    <t>臺灣中小企業銀行</t>
  </si>
  <si>
    <t>渣打國際商業銀行</t>
  </si>
  <si>
    <t>台中商業銀行</t>
  </si>
  <si>
    <t>京城商業銀行</t>
  </si>
  <si>
    <t>匯豐(台灣)商業銀行</t>
  </si>
  <si>
    <t>華泰商業銀行</t>
  </si>
  <si>
    <t>臺灣新光商業銀行</t>
  </si>
  <si>
    <t>陽信商業銀行</t>
  </si>
  <si>
    <t>板信商業銀行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</si>
  <si>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</si>
  <si>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</si>
  <si>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</si>
  <si>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</si>
  <si>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</si>
  <si>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</si>
  <si>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</si>
  <si>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</si>
  <si>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</si>
  <si>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</si>
  <si>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</si>
  <si>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</si>
  <si>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連線商業銀行</t>
  </si>
  <si>
    <t>樂天國際商業銀行</t>
  </si>
  <si>
    <t>總　　　　　計</t>
  </si>
  <si>
    <t>【註2】資料來源為各銀行向本會檢查局單一申報系統申報之資料。</t>
  </si>
  <si>
    <t>【註3】樂天國際商業銀行109年12月30日第一階段小規模營業；110年1月19日起正式對外營運。</t>
    <phoneticPr fontId="3" type="noConversion"/>
  </si>
  <si>
    <t>逾期放款總額</t>
    <phoneticPr fontId="3" type="noConversion"/>
  </si>
  <si>
    <t>瑞興商業銀行</t>
    <phoneticPr fontId="3" type="noConversion"/>
  </si>
  <si>
    <t>將來商業銀行</t>
  </si>
  <si>
    <t>【註1】本國銀行總計39家。</t>
    <phoneticPr fontId="3" type="noConversion"/>
  </si>
  <si>
    <t>【註4】連線商業銀行110年3月24日試營運；110年4月22日正式上線。</t>
    <phoneticPr fontId="3" type="noConversion"/>
  </si>
  <si>
    <t xml:space="preserve">資料月份：111年3月  </t>
    <phoneticPr fontId="3" type="noConversion"/>
  </si>
  <si>
    <t>【註5】將來銀行111年1月22日試營運；111年3月29日正式上線。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</si>
</sst>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#,##0_);\(#,##0\)"/>
    <numFmt numFmtId="177" formatCode="#,##0.00_);\(#,##0.00\)"/>
    <numFmt numFmtId="178" formatCode="_-* #,##0_-;\-* #,##0_-;_-* &quot;-&quot;??_-;_-@_-"/>
  </numFmts>
  <fonts count="8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4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1"/>
      <color rgb="FFFF0000"/>
      <name val="新細明體"/>
      <family val="1"/>
      <charset val="136"/>
    </font>
    <font>
      <sz val="10"/>
      <name val="新細明體"/>
      <family val="1"/>
      <charset val="136"/>
    </font>
    <font>
      <sz val="10"/>
      <color indexed="8"/>
      <name val="新細明體"/>
      <family val="1"/>
      <charset val="136"/>
    </font>
    <font>
      <b/>
      <sz val="10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0" xfId="1" applyNumberFormat="1" applyFont="1">
      <alignment vertical="center"/>
    </xf>
    <xf numFmtId="176" fontId="6" fillId="2" borderId="1" xfId="1" applyNumberFormat="1" applyFont="1" applyFill="1" applyBorder="1" applyAlignment="1">
      <alignment horizontal="center" vertical="top"/>
    </xf>
    <xf numFmtId="176" fontId="6" fillId="2" borderId="2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 vertical="top"/>
    </xf>
    <xf numFmtId="176" fontId="6" fillId="2" borderId="6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/>
    </xf>
    <xf numFmtId="176" fontId="6" fillId="2" borderId="6" xfId="1" applyNumberFormat="1" applyFont="1" applyFill="1" applyBorder="1" applyAlignment="1">
      <alignment horizontal="center"/>
    </xf>
    <xf numFmtId="0" fontId="5" fillId="0" borderId="9" xfId="0" applyFont="1" applyFill="1" applyBorder="1" applyAlignment="1"/>
    <xf numFmtId="10" fontId="0" fillId="0" borderId="0" xfId="2" applyNumberFormat="1" applyFont="1">
      <alignment vertical="center"/>
    </xf>
    <xf numFmtId="0" fontId="5" fillId="0" borderId="9" xfId="0" applyFont="1" applyFill="1" applyBorder="1" applyAlignment="1">
      <alignment vertical="center"/>
    </xf>
    <xf numFmtId="0" fontId="7" fillId="0" borderId="10" xfId="0" applyFont="1" applyFill="1" applyBorder="1" applyAlignment="1"/>
    <xf numFmtId="176" fontId="7" fillId="0" borderId="0" xfId="1" applyNumberFormat="1" applyFont="1">
      <alignment vertical="center"/>
    </xf>
    <xf numFmtId="178" fontId="7" fillId="0" borderId="0" xfId="1" applyNumberFormat="1" applyFont="1">
      <alignment vertical="center"/>
    </xf>
    <xf numFmtId="0" fontId="7" fillId="0" borderId="0" xfId="0" applyFont="1">
      <alignment vertical="center"/>
    </xf>
    <xf numFmtId="178" fontId="5" fillId="0" borderId="0" xfId="1" applyNumberFormat="1" applyFont="1">
      <alignment vertical="center"/>
    </xf>
    <xf numFmtId="0" fontId="0" fillId="0" borderId="0" xfId="0" applyFont="1" applyFill="1">
      <alignment vertical="center"/>
    </xf>
    <xf numFmtId="177" fontId="5" fillId="0" borderId="0" xfId="1" applyNumberFormat="1" applyFont="1">
      <alignment vertical="center"/>
    </xf>
    <xf numFmtId="177" fontId="6" fillId="2" borderId="2" xfId="1" applyNumberFormat="1" applyFont="1" applyFill="1" applyBorder="1" applyAlignment="1">
      <alignment horizontal="center" vertical="top"/>
    </xf>
    <xf numFmtId="176" fontId="6" fillId="2" borderId="6" xfId="1" quotePrefix="1" applyNumberFormat="1" applyFont="1" applyFill="1" applyBorder="1" applyAlignment="1">
      <alignment horizontal="center" vertical="top"/>
    </xf>
    <xf numFmtId="177" fontId="6" fillId="2" borderId="6" xfId="1" applyNumberFormat="1" applyFont="1" applyFill="1" applyBorder="1" applyAlignment="1">
      <alignment horizontal="center" vertical="top"/>
    </xf>
    <xf numFmtId="177" fontId="6" fillId="2" borderId="6" xfId="1" applyNumberFormat="1" applyFont="1" applyFill="1" applyBorder="1" applyAlignment="1">
      <alignment horizontal="center"/>
    </xf>
    <xf numFmtId="176" fontId="5" fillId="0" borderId="4" xfId="1" applyNumberFormat="1" applyFont="1" applyBorder="1">
      <alignment vertical="center"/>
    </xf>
    <xf numFmtId="177" fontId="5" fillId="0" borderId="4" xfId="1" applyNumberFormat="1" applyFont="1" applyBorder="1">
      <alignment vertical="center"/>
    </xf>
    <xf numFmtId="0" fontId="5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176" fontId="6" fillId="2" borderId="3" xfId="1" applyNumberFormat="1" applyFont="1" applyFill="1" applyBorder="1" applyAlignment="1">
      <alignment horizontal="center" vertical="top" wrapText="1"/>
    </xf>
    <xf numFmtId="176" fontId="6" fillId="2" borderId="7" xfId="1" applyNumberFormat="1" applyFont="1" applyFill="1" applyBorder="1" applyAlignment="1">
      <alignment horizontal="center" vertical="top" wrapText="1"/>
    </xf>
    <xf numFmtId="176" fontId="6" fillId="2" borderId="4" xfId="1" applyNumberFormat="1" applyFont="1" applyFill="1" applyBorder="1" applyAlignment="1">
      <alignment horizontal="center" vertical="top" wrapText="1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8533/Desktop/111.03/11103&#36926;&#26399;&#25918;&#27454;&#32317;&#34920;wp-111.2.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027千元(上月)"/>
      <sheetName val="FR027千元"/>
      <sheetName val="FR111千元彙總轉出 (上月)"/>
      <sheetName val="FR111千元彙總轉出"/>
      <sheetName val="FR111千元明細轉出"/>
      <sheetName val="FR112百萬"/>
      <sheetName val="FR039N-AI395公營逾放轉出"/>
      <sheetName val="FR112千元"/>
      <sheetName val="FR027 百萬"/>
      <sheetName val="資產品質評估分析統計表"/>
      <sheetName val="FR154百萬 授信單位別 放款變動"/>
      <sheetName val="FR154 百萬 對象別 放款變動"/>
      <sheetName val="FR154 百萬 用途別 放款變動"/>
      <sheetName val="放款餘額分析2(第四點參考FR154)"/>
      <sheetName val="FR151 百萬 逾放比率變動"/>
      <sheetName val="逾放比增減分析3(參考FR151)"/>
      <sheetName val="FR153 百萬 備抵呆帳覆蓋率"/>
      <sheetName val="覆蓋率增減分析(參考FR153)"/>
      <sheetName val="FR150 百萬 授信單位別 逾放情形"/>
      <sheetName val="上月 FR150 百萬 授信單位別 逾放情形"/>
      <sheetName val="不要用"/>
      <sheetName val="FR150_百萬 用途別 逾放情形"/>
      <sheetName val="上月FR150_百萬 用途別 逾放情形"/>
      <sheetName val="FR150 百萬 對象別 逾放情形"/>
      <sheetName val="上月FR150 百萬 對象別 逾放情形"/>
      <sheetName val="逾放比率分析4"/>
      <sheetName val="授信單位別"/>
      <sheetName val="對象別"/>
      <sheetName val="用途別"/>
      <sheetName val="放款逾放增減"/>
      <sheetName val="轉銷分析彙總表(G欄數字改月數)"/>
      <sheetName val="逾放申報表-給統計室"/>
      <sheetName val="轉銷分析明細表-給統計室1"/>
      <sheetName val="轉銷分析明細表-給統計室2"/>
      <sheetName val="存放比"/>
      <sheetName val="FR027 百萬 (統計室便條給長官對數字格式)"/>
      <sheetName val="FR027千元 (統計室便條對數字格式)"/>
      <sheetName val="FR111千元彙總轉出 (統計室便條對數字格式)"/>
    </sheetNames>
    <sheetDataSet>
      <sheetData sheetId="0"/>
      <sheetData sheetId="1"/>
      <sheetData sheetId="2"/>
      <sheetData sheetId="3">
        <row r="8">
          <cell r="B8">
            <v>4316939563</v>
          </cell>
          <cell r="C8">
            <v>4234832</v>
          </cell>
          <cell r="D8">
            <v>3094926244</v>
          </cell>
          <cell r="E8">
            <v>2359216</v>
          </cell>
          <cell r="F8">
            <v>1048315</v>
          </cell>
          <cell r="G8">
            <v>43749098</v>
          </cell>
          <cell r="I8">
            <v>411619469</v>
          </cell>
          <cell r="J8">
            <v>0.11</v>
          </cell>
          <cell r="K8">
            <v>1283.8900000000001</v>
          </cell>
        </row>
        <row r="9">
          <cell r="B9">
            <v>2948874966</v>
          </cell>
          <cell r="C9">
            <v>3744275</v>
          </cell>
          <cell r="D9">
            <v>2265772876</v>
          </cell>
          <cell r="E9">
            <v>2193360</v>
          </cell>
          <cell r="F9">
            <v>404688</v>
          </cell>
          <cell r="G9">
            <v>37628082</v>
          </cell>
          <cell r="I9">
            <v>189067612</v>
          </cell>
          <cell r="J9">
            <v>0.11</v>
          </cell>
          <cell r="K9">
            <v>1448.32</v>
          </cell>
        </row>
        <row r="10">
          <cell r="B10">
            <v>3500692684</v>
          </cell>
          <cell r="C10">
            <v>4552845</v>
          </cell>
          <cell r="D10">
            <v>2525824835</v>
          </cell>
          <cell r="E10">
            <v>3322413</v>
          </cell>
          <cell r="F10">
            <v>1501681</v>
          </cell>
          <cell r="G10">
            <v>29521819</v>
          </cell>
          <cell r="I10">
            <v>248650928</v>
          </cell>
          <cell r="J10">
            <v>0.19</v>
          </cell>
          <cell r="K10">
            <v>611.97</v>
          </cell>
        </row>
        <row r="11">
          <cell r="B11">
            <v>3054221350</v>
          </cell>
          <cell r="C11">
            <v>5783176</v>
          </cell>
          <cell r="D11">
            <v>2128323838</v>
          </cell>
          <cell r="E11">
            <v>3480403</v>
          </cell>
          <cell r="F11">
            <v>699954</v>
          </cell>
          <cell r="G11">
            <v>25745115</v>
          </cell>
          <cell r="I11">
            <v>230474587</v>
          </cell>
          <cell r="J11">
            <v>0.2</v>
          </cell>
          <cell r="K11">
            <v>615.86</v>
          </cell>
        </row>
        <row r="12">
          <cell r="B12">
            <v>2859577528</v>
          </cell>
          <cell r="C12">
            <v>4409148</v>
          </cell>
          <cell r="D12">
            <v>2061258313</v>
          </cell>
          <cell r="E12">
            <v>2555757</v>
          </cell>
          <cell r="F12">
            <v>541184</v>
          </cell>
          <cell r="G12">
            <v>24810892</v>
          </cell>
          <cell r="I12">
            <v>208475472</v>
          </cell>
          <cell r="J12">
            <v>0.15</v>
          </cell>
          <cell r="K12">
            <v>801.14</v>
          </cell>
        </row>
        <row r="13">
          <cell r="B13">
            <v>2184511318</v>
          </cell>
          <cell r="C13">
            <v>2799005</v>
          </cell>
          <cell r="D13">
            <v>1625861798</v>
          </cell>
          <cell r="E13">
            <v>4232747</v>
          </cell>
          <cell r="F13">
            <v>480267</v>
          </cell>
          <cell r="G13">
            <v>19891444</v>
          </cell>
          <cell r="I13">
            <v>173058745</v>
          </cell>
          <cell r="J13">
            <v>0.28999999999999998</v>
          </cell>
          <cell r="K13">
            <v>422.05</v>
          </cell>
        </row>
        <row r="14">
          <cell r="B14">
            <v>1072882338</v>
          </cell>
          <cell r="C14">
            <v>4052746</v>
          </cell>
          <cell r="D14">
            <v>785963547</v>
          </cell>
          <cell r="E14">
            <v>1635046</v>
          </cell>
          <cell r="F14">
            <v>267061</v>
          </cell>
          <cell r="G14">
            <v>10269277</v>
          </cell>
          <cell r="I14">
            <v>159743847</v>
          </cell>
          <cell r="J14">
            <v>0.24</v>
          </cell>
          <cell r="K14">
            <v>539.89</v>
          </cell>
        </row>
        <row r="15">
          <cell r="B15">
            <v>2582617192</v>
          </cell>
          <cell r="C15">
            <v>7984248</v>
          </cell>
          <cell r="D15">
            <v>1658765729</v>
          </cell>
          <cell r="E15">
            <v>2378638</v>
          </cell>
          <cell r="F15">
            <v>486547</v>
          </cell>
          <cell r="G15">
            <v>20800136</v>
          </cell>
          <cell r="I15">
            <v>233019938</v>
          </cell>
          <cell r="J15">
            <v>0.17</v>
          </cell>
          <cell r="K15">
            <v>725.96</v>
          </cell>
        </row>
        <row r="16">
          <cell r="B16">
            <v>2912574537</v>
          </cell>
          <cell r="C16">
            <v>8047568</v>
          </cell>
          <cell r="D16">
            <v>1819156311</v>
          </cell>
          <cell r="E16">
            <v>925550</v>
          </cell>
          <cell r="F16">
            <v>552008</v>
          </cell>
          <cell r="G16">
            <v>28720979</v>
          </cell>
          <cell r="I16">
            <v>246364933</v>
          </cell>
          <cell r="J16">
            <v>0.08</v>
          </cell>
          <cell r="K16">
            <v>1943.82</v>
          </cell>
        </row>
        <row r="17">
          <cell r="B17">
            <v>0</v>
          </cell>
          <cell r="C17">
            <v>288074</v>
          </cell>
          <cell r="D17">
            <v>150469381</v>
          </cell>
          <cell r="E17">
            <v>46699</v>
          </cell>
          <cell r="F17">
            <v>0</v>
          </cell>
          <cell r="G17">
            <v>2233303</v>
          </cell>
          <cell r="I17">
            <v>35554059</v>
          </cell>
          <cell r="J17">
            <v>0.03</v>
          </cell>
          <cell r="K17">
            <v>4782.32</v>
          </cell>
        </row>
        <row r="18">
          <cell r="B18">
            <v>234359487</v>
          </cell>
          <cell r="C18">
            <v>310844</v>
          </cell>
          <cell r="D18">
            <v>165339327</v>
          </cell>
          <cell r="E18">
            <v>357318</v>
          </cell>
          <cell r="F18">
            <v>103735</v>
          </cell>
          <cell r="G18">
            <v>2492518</v>
          </cell>
          <cell r="I18">
            <v>17269064</v>
          </cell>
          <cell r="J18">
            <v>0.28000000000000003</v>
          </cell>
          <cell r="K18">
            <v>540.61</v>
          </cell>
        </row>
        <row r="19">
          <cell r="B19">
            <v>3031706250</v>
          </cell>
          <cell r="C19">
            <v>4944026</v>
          </cell>
          <cell r="D19">
            <v>2071191669</v>
          </cell>
          <cell r="E19">
            <v>3738870</v>
          </cell>
          <cell r="F19">
            <v>149023</v>
          </cell>
          <cell r="G19">
            <v>29224751</v>
          </cell>
          <cell r="I19">
            <v>300145149</v>
          </cell>
          <cell r="J19">
            <v>0.19</v>
          </cell>
          <cell r="K19">
            <v>751.69</v>
          </cell>
        </row>
        <row r="20">
          <cell r="B20">
            <v>668136604</v>
          </cell>
          <cell r="C20">
            <v>1445030</v>
          </cell>
          <cell r="D20">
            <v>293990032</v>
          </cell>
          <cell r="E20">
            <v>295061</v>
          </cell>
          <cell r="F20">
            <v>573031</v>
          </cell>
          <cell r="G20">
            <v>4989675</v>
          </cell>
          <cell r="I20">
            <v>104598102</v>
          </cell>
          <cell r="J20">
            <v>0.3</v>
          </cell>
          <cell r="K20">
            <v>574.79</v>
          </cell>
        </row>
        <row r="21">
          <cell r="B21">
            <v>245250330</v>
          </cell>
          <cell r="C21">
            <v>655542</v>
          </cell>
          <cell r="D21">
            <v>167339572</v>
          </cell>
          <cell r="E21">
            <v>526453</v>
          </cell>
          <cell r="F21">
            <v>12293</v>
          </cell>
          <cell r="G21">
            <v>2379446</v>
          </cell>
          <cell r="I21">
            <v>35996248</v>
          </cell>
          <cell r="J21">
            <v>0.32</v>
          </cell>
          <cell r="K21">
            <v>441.66</v>
          </cell>
        </row>
        <row r="22">
          <cell r="B22">
            <v>1740741932</v>
          </cell>
          <cell r="C22">
            <v>2594044</v>
          </cell>
          <cell r="D22">
            <v>1324591175</v>
          </cell>
          <cell r="E22">
            <v>2155369</v>
          </cell>
          <cell r="F22">
            <v>266864</v>
          </cell>
          <cell r="G22">
            <v>16063001</v>
          </cell>
          <cell r="I22">
            <v>102468449</v>
          </cell>
          <cell r="J22">
            <v>0.18</v>
          </cell>
          <cell r="K22">
            <v>663.15</v>
          </cell>
        </row>
        <row r="23">
          <cell r="B23">
            <v>570922209</v>
          </cell>
          <cell r="C23">
            <v>375391</v>
          </cell>
          <cell r="D23">
            <v>293699210</v>
          </cell>
          <cell r="E23">
            <v>120874</v>
          </cell>
          <cell r="F23">
            <v>83584</v>
          </cell>
          <cell r="G23">
            <v>4757462</v>
          </cell>
          <cell r="I23">
            <v>46575642</v>
          </cell>
          <cell r="J23">
            <v>7.0000000000000007E-2</v>
          </cell>
          <cell r="K23">
            <v>2326.87</v>
          </cell>
        </row>
        <row r="24">
          <cell r="B24">
            <v>673340224</v>
          </cell>
          <cell r="C24">
            <v>1510161</v>
          </cell>
          <cell r="D24">
            <v>493446223</v>
          </cell>
          <cell r="E24">
            <v>608748</v>
          </cell>
          <cell r="F24">
            <v>205876</v>
          </cell>
          <cell r="G24">
            <v>6989755</v>
          </cell>
          <cell r="I24">
            <v>64421693</v>
          </cell>
          <cell r="J24">
            <v>0.17</v>
          </cell>
          <cell r="K24">
            <v>858.03</v>
          </cell>
        </row>
        <row r="25">
          <cell r="B25">
            <v>254352795</v>
          </cell>
          <cell r="C25">
            <v>187670</v>
          </cell>
          <cell r="D25">
            <v>215278010</v>
          </cell>
          <cell r="E25">
            <v>40206</v>
          </cell>
          <cell r="F25">
            <v>4164</v>
          </cell>
          <cell r="G25">
            <v>3231295</v>
          </cell>
          <cell r="I25">
            <v>46839307</v>
          </cell>
          <cell r="J25">
            <v>0.02</v>
          </cell>
          <cell r="K25">
            <v>7282.63</v>
          </cell>
        </row>
        <row r="26">
          <cell r="B26">
            <v>481513547</v>
          </cell>
          <cell r="C26">
            <v>1121666</v>
          </cell>
          <cell r="D26">
            <v>281516787</v>
          </cell>
          <cell r="E26">
            <v>48745</v>
          </cell>
          <cell r="F26">
            <v>38947</v>
          </cell>
          <cell r="G26">
            <v>3615380</v>
          </cell>
          <cell r="I26">
            <v>49816757</v>
          </cell>
          <cell r="J26">
            <v>0.03</v>
          </cell>
          <cell r="K26">
            <v>4122.79</v>
          </cell>
        </row>
        <row r="27">
          <cell r="B27">
            <v>70403531</v>
          </cell>
          <cell r="C27">
            <v>63538</v>
          </cell>
          <cell r="D27">
            <v>54925818</v>
          </cell>
          <cell r="E27">
            <v>125794</v>
          </cell>
          <cell r="F27">
            <v>4541</v>
          </cell>
          <cell r="G27">
            <v>626108</v>
          </cell>
          <cell r="I27">
            <v>5813942</v>
          </cell>
          <cell r="J27">
            <v>0.24</v>
          </cell>
          <cell r="K27">
            <v>480.39</v>
          </cell>
        </row>
        <row r="36">
          <cell r="B36">
            <v>153902736</v>
          </cell>
          <cell r="C36">
            <v>137781</v>
          </cell>
          <cell r="D36">
            <v>123257043</v>
          </cell>
          <cell r="E36">
            <v>71830</v>
          </cell>
          <cell r="F36">
            <v>4556</v>
          </cell>
          <cell r="G36">
            <v>1622167</v>
          </cell>
          <cell r="I36">
            <v>10459653</v>
          </cell>
          <cell r="J36">
            <v>0.06</v>
          </cell>
          <cell r="K36">
            <v>2123.66</v>
          </cell>
        </row>
        <row r="37">
          <cell r="B37">
            <v>1045322651</v>
          </cell>
          <cell r="C37">
            <v>1704316</v>
          </cell>
          <cell r="D37">
            <v>729222477</v>
          </cell>
          <cell r="E37">
            <v>811688</v>
          </cell>
          <cell r="F37">
            <v>183159</v>
          </cell>
          <cell r="G37">
            <v>9543599</v>
          </cell>
          <cell r="I37">
            <v>65739149</v>
          </cell>
          <cell r="J37">
            <v>0.14000000000000001</v>
          </cell>
          <cell r="K37">
            <v>959.3</v>
          </cell>
        </row>
        <row r="38">
          <cell r="B38">
            <v>580126579</v>
          </cell>
          <cell r="C38">
            <v>1408888</v>
          </cell>
          <cell r="D38">
            <v>423534512</v>
          </cell>
          <cell r="E38">
            <v>618972</v>
          </cell>
          <cell r="F38">
            <v>17558</v>
          </cell>
          <cell r="G38">
            <v>6184066</v>
          </cell>
          <cell r="I38">
            <v>38357192</v>
          </cell>
          <cell r="J38">
            <v>0.15</v>
          </cell>
          <cell r="K38">
            <v>971.53</v>
          </cell>
        </row>
        <row r="39">
          <cell r="B39">
            <v>252697915</v>
          </cell>
          <cell r="C39">
            <v>375242</v>
          </cell>
          <cell r="D39">
            <v>192222557</v>
          </cell>
          <cell r="E39">
            <v>434557</v>
          </cell>
          <cell r="F39">
            <v>2138</v>
          </cell>
          <cell r="G39">
            <v>2360106</v>
          </cell>
          <cell r="I39">
            <v>18581693</v>
          </cell>
          <cell r="J39">
            <v>0.23</v>
          </cell>
          <cell r="K39">
            <v>540.45000000000005</v>
          </cell>
        </row>
        <row r="40">
          <cell r="B40">
            <v>169294132</v>
          </cell>
          <cell r="C40">
            <v>270720</v>
          </cell>
          <cell r="D40">
            <v>121942952</v>
          </cell>
          <cell r="E40">
            <v>119240</v>
          </cell>
          <cell r="F40">
            <v>68256</v>
          </cell>
          <cell r="G40">
            <v>1812439</v>
          </cell>
          <cell r="I40">
            <v>13096284</v>
          </cell>
          <cell r="J40">
            <v>0.15</v>
          </cell>
          <cell r="K40">
            <v>966.66</v>
          </cell>
        </row>
        <row r="41">
          <cell r="B41">
            <v>679205815</v>
          </cell>
          <cell r="C41">
            <v>817067</v>
          </cell>
          <cell r="D41">
            <v>518962104</v>
          </cell>
          <cell r="E41">
            <v>523234</v>
          </cell>
          <cell r="F41">
            <v>89571</v>
          </cell>
          <cell r="G41">
            <v>5605396</v>
          </cell>
          <cell r="I41">
            <v>63333471</v>
          </cell>
          <cell r="J41">
            <v>0.12</v>
          </cell>
          <cell r="K41">
            <v>914.71</v>
          </cell>
        </row>
        <row r="42">
          <cell r="B42">
            <v>608367626</v>
          </cell>
          <cell r="C42">
            <v>746470</v>
          </cell>
          <cell r="D42">
            <v>436361915</v>
          </cell>
          <cell r="E42">
            <v>853175</v>
          </cell>
          <cell r="F42">
            <v>179945</v>
          </cell>
          <cell r="G42">
            <v>5761177</v>
          </cell>
          <cell r="I42">
            <v>49756899</v>
          </cell>
          <cell r="J42">
            <v>0.24</v>
          </cell>
          <cell r="K42">
            <v>557.65</v>
          </cell>
        </row>
        <row r="43">
          <cell r="B43">
            <v>1483244613</v>
          </cell>
          <cell r="C43">
            <v>1562860</v>
          </cell>
          <cell r="D43">
            <v>883680854</v>
          </cell>
          <cell r="E43">
            <v>847456</v>
          </cell>
          <cell r="F43">
            <v>30044</v>
          </cell>
          <cell r="G43">
            <v>12565536</v>
          </cell>
          <cell r="I43">
            <v>118729618</v>
          </cell>
          <cell r="J43">
            <v>0.1</v>
          </cell>
          <cell r="K43">
            <v>1431.97</v>
          </cell>
        </row>
        <row r="44">
          <cell r="B44">
            <v>1781755909</v>
          </cell>
          <cell r="C44">
            <v>4317447</v>
          </cell>
          <cell r="D44">
            <v>1246153107</v>
          </cell>
          <cell r="E44">
            <v>1512325</v>
          </cell>
          <cell r="F44">
            <v>363430</v>
          </cell>
          <cell r="G44">
            <v>15766573</v>
          </cell>
          <cell r="I44">
            <v>142870504</v>
          </cell>
          <cell r="J44">
            <v>0.15</v>
          </cell>
          <cell r="K44">
            <v>840.55</v>
          </cell>
        </row>
        <row r="45">
          <cell r="B45">
            <v>2668193267</v>
          </cell>
          <cell r="C45">
            <v>4542272</v>
          </cell>
          <cell r="D45">
            <v>1798591520</v>
          </cell>
          <cell r="E45">
            <v>2435529</v>
          </cell>
          <cell r="F45">
            <v>292808</v>
          </cell>
          <cell r="G45">
            <v>22138266</v>
          </cell>
          <cell r="I45">
            <v>188807960</v>
          </cell>
          <cell r="J45">
            <v>0.15</v>
          </cell>
          <cell r="K45">
            <v>811.42</v>
          </cell>
        </row>
        <row r="46">
          <cell r="B46">
            <v>482027881</v>
          </cell>
          <cell r="C46">
            <v>1598537</v>
          </cell>
          <cell r="D46">
            <v>385445622</v>
          </cell>
          <cell r="E46">
            <v>326310</v>
          </cell>
          <cell r="F46">
            <v>212730</v>
          </cell>
          <cell r="G46">
            <v>4923178</v>
          </cell>
          <cell r="I46">
            <v>65093823</v>
          </cell>
          <cell r="J46">
            <v>0.14000000000000001</v>
          </cell>
          <cell r="K46">
            <v>913.32</v>
          </cell>
        </row>
        <row r="47">
          <cell r="B47">
            <v>372615027</v>
          </cell>
          <cell r="C47">
            <v>462071</v>
          </cell>
          <cell r="D47">
            <v>276210785</v>
          </cell>
          <cell r="E47">
            <v>1081873</v>
          </cell>
          <cell r="F47">
            <v>137355</v>
          </cell>
          <cell r="G47">
            <v>3630785</v>
          </cell>
          <cell r="I47">
            <v>36298657</v>
          </cell>
          <cell r="J47">
            <v>0.44</v>
          </cell>
          <cell r="K47">
            <v>297.79000000000002</v>
          </cell>
        </row>
        <row r="48">
          <cell r="B48">
            <v>1770757328</v>
          </cell>
          <cell r="C48">
            <v>3760360</v>
          </cell>
          <cell r="D48">
            <v>1404825094</v>
          </cell>
          <cell r="E48">
            <v>1499288</v>
          </cell>
          <cell r="F48">
            <v>342346</v>
          </cell>
          <cell r="G48">
            <v>18213358</v>
          </cell>
          <cell r="I48">
            <v>167434568</v>
          </cell>
          <cell r="J48">
            <v>0.13</v>
          </cell>
          <cell r="K48">
            <v>988.98</v>
          </cell>
        </row>
        <row r="49">
          <cell r="B49">
            <v>231234812</v>
          </cell>
          <cell r="C49">
            <v>338899</v>
          </cell>
          <cell r="D49">
            <v>178038907</v>
          </cell>
          <cell r="E49">
            <v>173084</v>
          </cell>
          <cell r="F49">
            <v>81350</v>
          </cell>
          <cell r="G49">
            <v>2213172</v>
          </cell>
          <cell r="I49">
            <v>23642062</v>
          </cell>
          <cell r="J49">
            <v>0.14000000000000001</v>
          </cell>
          <cell r="K49">
            <v>869.84</v>
          </cell>
        </row>
        <row r="50">
          <cell r="B50">
            <v>290532834</v>
          </cell>
          <cell r="C50">
            <v>759359</v>
          </cell>
          <cell r="D50">
            <v>219042427</v>
          </cell>
          <cell r="E50">
            <v>1286930</v>
          </cell>
          <cell r="F50">
            <v>165587</v>
          </cell>
          <cell r="G50">
            <v>3480283</v>
          </cell>
          <cell r="I50">
            <v>34709919</v>
          </cell>
          <cell r="J50">
            <v>0.66</v>
          </cell>
          <cell r="K50">
            <v>239.6</v>
          </cell>
        </row>
        <row r="51">
          <cell r="B51">
            <v>3370785374</v>
          </cell>
          <cell r="C51">
            <v>9220773</v>
          </cell>
          <cell r="D51">
            <v>2229587424</v>
          </cell>
          <cell r="E51">
            <v>2220299</v>
          </cell>
          <cell r="F51">
            <v>891561</v>
          </cell>
          <cell r="G51">
            <v>27692734</v>
          </cell>
          <cell r="I51">
            <v>323095029</v>
          </cell>
          <cell r="J51">
            <v>0.14000000000000001</v>
          </cell>
          <cell r="K51">
            <v>889.91</v>
          </cell>
        </row>
        <row r="52">
          <cell r="B52">
            <v>567755</v>
          </cell>
          <cell r="C52">
            <v>-184715</v>
          </cell>
          <cell r="D52">
            <v>42287</v>
          </cell>
          <cell r="E52">
            <v>0</v>
          </cell>
          <cell r="F52">
            <v>0</v>
          </cell>
          <cell r="G52">
            <v>423</v>
          </cell>
          <cell r="I52">
            <v>8516951</v>
          </cell>
          <cell r="J52">
            <v>0</v>
          </cell>
          <cell r="K52">
            <v>0</v>
          </cell>
        </row>
        <row r="53">
          <cell r="B53">
            <v>33974055</v>
          </cell>
          <cell r="C53">
            <v>-843506</v>
          </cell>
          <cell r="D53">
            <v>7711584</v>
          </cell>
          <cell r="E53">
            <v>0</v>
          </cell>
          <cell r="F53">
            <v>0</v>
          </cell>
          <cell r="G53">
            <v>77187</v>
          </cell>
          <cell r="I53">
            <v>7197783</v>
          </cell>
          <cell r="J53">
            <v>0</v>
          </cell>
          <cell r="K53">
            <v>0</v>
          </cell>
        </row>
        <row r="54">
          <cell r="B54">
            <v>10007106</v>
          </cell>
          <cell r="C54">
            <v>-148145</v>
          </cell>
          <cell r="D54">
            <v>321241</v>
          </cell>
          <cell r="E54">
            <v>0</v>
          </cell>
          <cell r="F54">
            <v>49</v>
          </cell>
          <cell r="G54">
            <v>3280</v>
          </cell>
          <cell r="I54">
            <v>9116429</v>
          </cell>
          <cell r="J54">
            <v>0.02</v>
          </cell>
          <cell r="K54">
            <v>6709.77</v>
          </cell>
        </row>
        <row r="55">
          <cell r="B55">
            <v>49388231798</v>
          </cell>
          <cell r="C55">
            <v>89950524</v>
          </cell>
          <cell r="D55">
            <v>34652795105</v>
          </cell>
          <cell r="E55">
            <v>45963052</v>
          </cell>
          <cell r="F55">
            <v>10486206</v>
          </cell>
          <cell r="G55">
            <v>461333263</v>
          </cell>
          <cell r="I55">
            <v>4294811588</v>
          </cell>
          <cell r="J55">
            <v>0.16</v>
          </cell>
          <cell r="K55">
            <v>817.25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L52"/>
  <sheetViews>
    <sheetView tabSelected="1" zoomScale="80" zoomScaleNormal="80" workbookViewId="0">
      <pane xSplit="1" ySplit="6" topLeftCell="B43" activePane="bottomRight" state="frozen"/>
      <selection pane="topRight" activeCell="B1" sqref="B1"/>
      <selection pane="bottomLeft" activeCell="A7" sqref="A7"/>
      <selection pane="bottomRight" activeCell="L53" sqref="L53"/>
    </sheetView>
  </sheetViews>
  <sheetFormatPr defaultRowHeight="16.2" x14ac:dyDescent="0.3"/>
  <cols>
    <col min="1" max="1" width="25.33203125" customWidth="1"/>
    <col min="2" max="2" width="17.21875" customWidth="1"/>
    <col min="3" max="3" width="12.44140625" customWidth="1"/>
    <col min="4" max="4" width="11" style="17" customWidth="1"/>
    <col min="5" max="5" width="12.88671875" style="17" customWidth="1"/>
    <col min="6" max="6" width="13.44140625" style="17" customWidth="1"/>
    <col min="7" max="7" width="14.109375" style="17" customWidth="1"/>
    <col min="8" max="8" width="6.88671875" style="17" customWidth="1"/>
    <col min="9" max="9" width="10.44140625" style="17" customWidth="1"/>
    <col min="10" max="10" width="10" bestFit="1" customWidth="1"/>
  </cols>
  <sheetData>
    <row r="1" spans="1:10" ht="33" customHeight="1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10" x14ac:dyDescent="0.3">
      <c r="A2" s="27" t="s">
        <v>60</v>
      </c>
      <c r="B2" s="27"/>
      <c r="C2" s="27"/>
      <c r="D2" s="27"/>
      <c r="E2" s="27"/>
      <c r="F2" s="27"/>
      <c r="G2" s="27"/>
      <c r="H2" s="27"/>
      <c r="I2" s="27"/>
    </row>
    <row r="3" spans="1:10" x14ac:dyDescent="0.3">
      <c r="A3" s="1" t="s">
        <v>1</v>
      </c>
      <c r="B3" s="2"/>
      <c r="C3" s="2"/>
      <c r="D3" s="2"/>
      <c r="E3" s="2"/>
      <c r="F3" s="2"/>
      <c r="G3" s="2"/>
      <c r="H3" s="18"/>
      <c r="I3" s="18"/>
    </row>
    <row r="4" spans="1:10" ht="16.2" customHeight="1" x14ac:dyDescent="0.3">
      <c r="A4" s="28" t="s">
        <v>2</v>
      </c>
      <c r="B4" s="3" t="s">
        <v>3</v>
      </c>
      <c r="C4" s="4" t="s">
        <v>4</v>
      </c>
      <c r="D4" s="4" t="s">
        <v>5</v>
      </c>
      <c r="E4" s="31" t="s">
        <v>55</v>
      </c>
      <c r="F4" s="33" t="s">
        <v>6</v>
      </c>
      <c r="G4" s="4" t="s">
        <v>7</v>
      </c>
      <c r="H4" s="19" t="s">
        <v>8</v>
      </c>
      <c r="I4" s="19" t="s">
        <v>9</v>
      </c>
    </row>
    <row r="5" spans="1:10" x14ac:dyDescent="0.3">
      <c r="A5" s="29"/>
      <c r="B5" s="5" t="s">
        <v>10</v>
      </c>
      <c r="C5" s="6" t="s">
        <v>11</v>
      </c>
      <c r="D5" s="20"/>
      <c r="E5" s="32"/>
      <c r="F5" s="33"/>
      <c r="G5" s="6" t="s">
        <v>10</v>
      </c>
      <c r="H5" s="21" t="s">
        <v>12</v>
      </c>
      <c r="I5" s="21" t="s">
        <v>13</v>
      </c>
    </row>
    <row r="6" spans="1:10" x14ac:dyDescent="0.25">
      <c r="A6" s="30"/>
      <c r="B6" s="7" t="s">
        <v>10</v>
      </c>
      <c r="C6" s="8" t="s">
        <v>10</v>
      </c>
      <c r="D6" s="8" t="s">
        <v>10</v>
      </c>
      <c r="E6" s="32"/>
      <c r="F6" s="33"/>
      <c r="G6" s="8" t="s">
        <v>10</v>
      </c>
      <c r="H6" s="22" t="s">
        <v>14</v>
      </c>
      <c r="I6" s="22" t="s">
        <v>14</v>
      </c>
    </row>
    <row r="7" spans="1:10" ht="25.2" customHeight="1" x14ac:dyDescent="0.25">
      <c r="A7" s="9" t="s">
        <v>15</v>
      </c>
      <c r="B7" s="23">
        <f>ROUND([1]FR111千元彙總轉出!B8/1000,0)</f>
        <v>4316940</v>
      </c>
      <c r="C7" s="23">
        <f>ROUND([1]FR111千元彙總轉出!C8/1000,0)</f>
        <v>4235</v>
      </c>
      <c r="D7" s="23">
        <f>ROUND([1]FR111千元彙總轉出!D8/1000,0)</f>
        <v>3094926</v>
      </c>
      <c r="E7" s="23">
        <f>ROUND(([1]FR111千元彙總轉出!E8+[1]FR111千元彙總轉出!F8)/1000,0)</f>
        <v>3408</v>
      </c>
      <c r="F7" s="23">
        <f>ROUND([1]FR111千元彙總轉出!G8/1000,0)</f>
        <v>43749</v>
      </c>
      <c r="G7" s="23">
        <f>ROUND([1]FR111千元彙總轉出!I8/1000,0)</f>
        <v>411619</v>
      </c>
      <c r="H7" s="24">
        <f>[1]FR111千元彙總轉出!J8</f>
        <v>0.11</v>
      </c>
      <c r="I7" s="24">
        <f>[1]FR111千元彙總轉出!K8</f>
        <v>1283.8900000000001</v>
      </c>
      <c r="J7" s="10"/>
    </row>
    <row r="8" spans="1:10" ht="25.2" customHeight="1" x14ac:dyDescent="0.25">
      <c r="A8" s="9" t="s">
        <v>16</v>
      </c>
      <c r="B8" s="23">
        <f>ROUND([1]FR111千元彙總轉出!B9/1000,0)</f>
        <v>2948875</v>
      </c>
      <c r="C8" s="23">
        <f>ROUND([1]FR111千元彙總轉出!C9/1000,0)</f>
        <v>3744</v>
      </c>
      <c r="D8" s="23">
        <f>ROUND([1]FR111千元彙總轉出!D9/1000,0)</f>
        <v>2265773</v>
      </c>
      <c r="E8" s="23">
        <f>ROUND(([1]FR111千元彙總轉出!E9+[1]FR111千元彙總轉出!F9)/1000,0)</f>
        <v>2598</v>
      </c>
      <c r="F8" s="23">
        <f>ROUND([1]FR111千元彙總轉出!G9/1000,0)</f>
        <v>37628</v>
      </c>
      <c r="G8" s="23">
        <f>ROUND([1]FR111千元彙總轉出!I9/1000,0)</f>
        <v>189068</v>
      </c>
      <c r="H8" s="24">
        <f>[1]FR111千元彙總轉出!J9</f>
        <v>0.11</v>
      </c>
      <c r="I8" s="24">
        <f>[1]FR111千元彙總轉出!K9</f>
        <v>1448.32</v>
      </c>
      <c r="J8" s="10"/>
    </row>
    <row r="9" spans="1:10" ht="25.2" customHeight="1" x14ac:dyDescent="0.25">
      <c r="A9" s="9" t="s">
        <v>17</v>
      </c>
      <c r="B9" s="23">
        <f>ROUND([1]FR111千元彙總轉出!B10/1000,0)</f>
        <v>3500693</v>
      </c>
      <c r="C9" s="23">
        <f>ROUND([1]FR111千元彙總轉出!C10/1000,0)</f>
        <v>4553</v>
      </c>
      <c r="D9" s="23">
        <f>ROUND([1]FR111千元彙總轉出!D10/1000,0)</f>
        <v>2525825</v>
      </c>
      <c r="E9" s="23">
        <f>ROUND(([1]FR111千元彙總轉出!E10+[1]FR111千元彙總轉出!F10)/1000,0)</f>
        <v>4824</v>
      </c>
      <c r="F9" s="23">
        <f>ROUND([1]FR111千元彙總轉出!G10/1000,0)</f>
        <v>29522</v>
      </c>
      <c r="G9" s="23">
        <f>ROUND([1]FR111千元彙總轉出!I10/1000,0)</f>
        <v>248651</v>
      </c>
      <c r="H9" s="24">
        <f>[1]FR111千元彙總轉出!J10</f>
        <v>0.19</v>
      </c>
      <c r="I9" s="24">
        <f>[1]FR111千元彙總轉出!K10</f>
        <v>611.97</v>
      </c>
      <c r="J9" s="10"/>
    </row>
    <row r="10" spans="1:10" ht="25.2" customHeight="1" x14ac:dyDescent="0.25">
      <c r="A10" s="9" t="s">
        <v>18</v>
      </c>
      <c r="B10" s="23">
        <f>ROUND([1]FR111千元彙總轉出!B11/1000,0)</f>
        <v>3054221</v>
      </c>
      <c r="C10" s="23">
        <f>ROUND([1]FR111千元彙總轉出!C11/1000,0)</f>
        <v>5783</v>
      </c>
      <c r="D10" s="23">
        <f>ROUND([1]FR111千元彙總轉出!D11/1000,0)</f>
        <v>2128324</v>
      </c>
      <c r="E10" s="23">
        <f>ROUND(([1]FR111千元彙總轉出!E11+[1]FR111千元彙總轉出!F11)/1000,0)</f>
        <v>4180</v>
      </c>
      <c r="F10" s="23">
        <f>ROUND([1]FR111千元彙總轉出!G11/1000,0)</f>
        <v>25745</v>
      </c>
      <c r="G10" s="23">
        <f>ROUND([1]FR111千元彙總轉出!I11/1000,0)</f>
        <v>230475</v>
      </c>
      <c r="H10" s="24">
        <f>[1]FR111千元彙總轉出!J11</f>
        <v>0.2</v>
      </c>
      <c r="I10" s="24">
        <f>[1]FR111千元彙總轉出!K11</f>
        <v>615.86</v>
      </c>
      <c r="J10" s="10"/>
    </row>
    <row r="11" spans="1:10" ht="25.2" customHeight="1" x14ac:dyDescent="0.25">
      <c r="A11" s="9" t="s">
        <v>19</v>
      </c>
      <c r="B11" s="23">
        <f>ROUND([1]FR111千元彙總轉出!B12/1000,0)</f>
        <v>2859578</v>
      </c>
      <c r="C11" s="23">
        <f>ROUND([1]FR111千元彙總轉出!C12/1000,0)</f>
        <v>4409</v>
      </c>
      <c r="D11" s="23">
        <f>ROUND([1]FR111千元彙總轉出!D12/1000,0)</f>
        <v>2061258</v>
      </c>
      <c r="E11" s="23">
        <f>ROUND(([1]FR111千元彙總轉出!E12+[1]FR111千元彙總轉出!F12)/1000,0)</f>
        <v>3097</v>
      </c>
      <c r="F11" s="23">
        <f>ROUND([1]FR111千元彙總轉出!G12/1000,0)</f>
        <v>24811</v>
      </c>
      <c r="G11" s="23">
        <f>ROUND([1]FR111千元彙總轉出!I12/1000,0)</f>
        <v>208475</v>
      </c>
      <c r="H11" s="24">
        <f>[1]FR111千元彙總轉出!J12</f>
        <v>0.15</v>
      </c>
      <c r="I11" s="24">
        <f>[1]FR111千元彙總轉出!K12</f>
        <v>801.14</v>
      </c>
      <c r="J11" s="10"/>
    </row>
    <row r="12" spans="1:10" ht="25.2" customHeight="1" x14ac:dyDescent="0.25">
      <c r="A12" s="9" t="s">
        <v>20</v>
      </c>
      <c r="B12" s="23">
        <f>ROUND([1]FR111千元彙總轉出!B13/1000,0)</f>
        <v>2184511</v>
      </c>
      <c r="C12" s="23">
        <f>ROUND([1]FR111千元彙總轉出!C13/1000,0)</f>
        <v>2799</v>
      </c>
      <c r="D12" s="23">
        <f>ROUND([1]FR111千元彙總轉出!D13/1000,0)</f>
        <v>1625862</v>
      </c>
      <c r="E12" s="23">
        <f>ROUND(([1]FR111千元彙總轉出!E13+[1]FR111千元彙總轉出!F13)/1000,0)</f>
        <v>4713</v>
      </c>
      <c r="F12" s="23">
        <f>ROUND([1]FR111千元彙總轉出!G13/1000,0)</f>
        <v>19891</v>
      </c>
      <c r="G12" s="23">
        <f>ROUND([1]FR111千元彙總轉出!I13/1000,0)</f>
        <v>173059</v>
      </c>
      <c r="H12" s="24">
        <f>[1]FR111千元彙總轉出!J13</f>
        <v>0.28999999999999998</v>
      </c>
      <c r="I12" s="24">
        <f>[1]FR111千元彙總轉出!K13</f>
        <v>422.05</v>
      </c>
      <c r="J12" s="10"/>
    </row>
    <row r="13" spans="1:10" ht="25.2" customHeight="1" x14ac:dyDescent="0.25">
      <c r="A13" s="9" t="s">
        <v>21</v>
      </c>
      <c r="B13" s="23">
        <f>ROUND([1]FR111千元彙總轉出!B14/1000,0)</f>
        <v>1072882</v>
      </c>
      <c r="C13" s="23">
        <f>ROUND([1]FR111千元彙總轉出!C14/1000,0)</f>
        <v>4053</v>
      </c>
      <c r="D13" s="23">
        <f>ROUND([1]FR111千元彙總轉出!D14/1000,0)</f>
        <v>785964</v>
      </c>
      <c r="E13" s="23">
        <f>ROUND(([1]FR111千元彙總轉出!E14+[1]FR111千元彙總轉出!F14)/1000,0)</f>
        <v>1902</v>
      </c>
      <c r="F13" s="23">
        <f>ROUND([1]FR111千元彙總轉出!G14/1000,0)</f>
        <v>10269</v>
      </c>
      <c r="G13" s="23">
        <f>ROUND([1]FR111千元彙總轉出!I14/1000,0)</f>
        <v>159744</v>
      </c>
      <c r="H13" s="24">
        <f>[1]FR111千元彙總轉出!J14</f>
        <v>0.24</v>
      </c>
      <c r="I13" s="24">
        <f>[1]FR111千元彙總轉出!K14</f>
        <v>539.89</v>
      </c>
      <c r="J13" s="10"/>
    </row>
    <row r="14" spans="1:10" ht="25.2" customHeight="1" x14ac:dyDescent="0.25">
      <c r="A14" s="9" t="s">
        <v>22</v>
      </c>
      <c r="B14" s="23">
        <f>ROUND([1]FR111千元彙總轉出!B15/1000,0)</f>
        <v>2582617</v>
      </c>
      <c r="C14" s="23">
        <f>ROUND([1]FR111千元彙總轉出!C15/1000,0)</f>
        <v>7984</v>
      </c>
      <c r="D14" s="23">
        <f>ROUND([1]FR111千元彙總轉出!D15/1000,0)</f>
        <v>1658766</v>
      </c>
      <c r="E14" s="23">
        <f>ROUND(([1]FR111千元彙總轉出!E15+[1]FR111千元彙總轉出!F15)/1000,0)</f>
        <v>2865</v>
      </c>
      <c r="F14" s="23">
        <f>ROUND([1]FR111千元彙總轉出!G15/1000,0)</f>
        <v>20800</v>
      </c>
      <c r="G14" s="23">
        <f>ROUND([1]FR111千元彙總轉出!I15/1000,0)</f>
        <v>233020</v>
      </c>
      <c r="H14" s="24">
        <f>[1]FR111千元彙總轉出!J15</f>
        <v>0.17</v>
      </c>
      <c r="I14" s="24">
        <f>[1]FR111千元彙總轉出!K15</f>
        <v>725.96</v>
      </c>
      <c r="J14" s="10"/>
    </row>
    <row r="15" spans="1:10" ht="25.2" customHeight="1" x14ac:dyDescent="0.25">
      <c r="A15" s="9" t="s">
        <v>23</v>
      </c>
      <c r="B15" s="23">
        <f>ROUND([1]FR111千元彙總轉出!B16/1000,0)</f>
        <v>2912575</v>
      </c>
      <c r="C15" s="23">
        <f>ROUND([1]FR111千元彙總轉出!C16/1000,0)</f>
        <v>8048</v>
      </c>
      <c r="D15" s="23">
        <f>ROUND([1]FR111千元彙總轉出!D16/1000,0)</f>
        <v>1819156</v>
      </c>
      <c r="E15" s="23">
        <f>ROUND(([1]FR111千元彙總轉出!E16+[1]FR111千元彙總轉出!F16)/1000,0)</f>
        <v>1478</v>
      </c>
      <c r="F15" s="23">
        <f>ROUND([1]FR111千元彙總轉出!G16/1000,0)</f>
        <v>28721</v>
      </c>
      <c r="G15" s="23">
        <f>ROUND([1]FR111千元彙總轉出!I16/1000,0)</f>
        <v>246365</v>
      </c>
      <c r="H15" s="24">
        <f>[1]FR111千元彙總轉出!J16</f>
        <v>0.08</v>
      </c>
      <c r="I15" s="24">
        <f>[1]FR111千元彙總轉出!K16</f>
        <v>1943.82</v>
      </c>
      <c r="J15" s="10"/>
    </row>
    <row r="16" spans="1:10" ht="25.2" customHeight="1" x14ac:dyDescent="0.25">
      <c r="A16" s="9" t="s">
        <v>24</v>
      </c>
      <c r="B16" s="23">
        <f>ROUND([1]FR111千元彙總轉出!B17/1000,0)</f>
        <v>0</v>
      </c>
      <c r="C16" s="23">
        <f>ROUND([1]FR111千元彙總轉出!C17/1000,0)</f>
        <v>288</v>
      </c>
      <c r="D16" s="23">
        <f>ROUND([1]FR111千元彙總轉出!D17/1000,0)</f>
        <v>150469</v>
      </c>
      <c r="E16" s="23">
        <f>ROUND(([1]FR111千元彙總轉出!E17+[1]FR111千元彙總轉出!F17)/1000,0)</f>
        <v>47</v>
      </c>
      <c r="F16" s="23">
        <f>ROUND([1]FR111千元彙總轉出!G17/1000,0)</f>
        <v>2233</v>
      </c>
      <c r="G16" s="23">
        <f>ROUND([1]FR111千元彙總轉出!I17/1000,0)</f>
        <v>35554</v>
      </c>
      <c r="H16" s="24">
        <f>[1]FR111千元彙總轉出!J17</f>
        <v>0.03</v>
      </c>
      <c r="I16" s="24">
        <f>[1]FR111千元彙總轉出!K17</f>
        <v>4782.32</v>
      </c>
      <c r="J16" s="10"/>
    </row>
    <row r="17" spans="1:10" ht="25.2" customHeight="1" x14ac:dyDescent="0.25">
      <c r="A17" s="9" t="s">
        <v>25</v>
      </c>
      <c r="B17" s="23">
        <f>ROUND([1]FR111千元彙總轉出!B18/1000,0)</f>
        <v>234359</v>
      </c>
      <c r="C17" s="23">
        <f>ROUND([1]FR111千元彙總轉出!C18/1000,0)</f>
        <v>311</v>
      </c>
      <c r="D17" s="23">
        <f>ROUND([1]FR111千元彙總轉出!D18/1000,0)</f>
        <v>165339</v>
      </c>
      <c r="E17" s="23">
        <f>ROUND(([1]FR111千元彙總轉出!E18+[1]FR111千元彙總轉出!F18)/1000,0)</f>
        <v>461</v>
      </c>
      <c r="F17" s="23">
        <f>ROUND([1]FR111千元彙總轉出!G18/1000,0)</f>
        <v>2493</v>
      </c>
      <c r="G17" s="23">
        <f>ROUND([1]FR111千元彙總轉出!I18/1000,0)</f>
        <v>17269</v>
      </c>
      <c r="H17" s="24">
        <f>[1]FR111千元彙總轉出!J18</f>
        <v>0.28000000000000003</v>
      </c>
      <c r="I17" s="24">
        <f>[1]FR111千元彙總轉出!K18</f>
        <v>540.61</v>
      </c>
      <c r="J17" s="10"/>
    </row>
    <row r="18" spans="1:10" ht="25.2" customHeight="1" x14ac:dyDescent="0.25">
      <c r="A18" s="9" t="s">
        <v>26</v>
      </c>
      <c r="B18" s="23">
        <f>ROUND([1]FR111千元彙總轉出!B19/1000,0)</f>
        <v>3031706</v>
      </c>
      <c r="C18" s="23">
        <f>ROUND([1]FR111千元彙總轉出!C19/1000,0)</f>
        <v>4944</v>
      </c>
      <c r="D18" s="23">
        <f>ROUND([1]FR111千元彙總轉出!D19/1000,0)</f>
        <v>2071192</v>
      </c>
      <c r="E18" s="23">
        <f>ROUND(([1]FR111千元彙總轉出!E19+[1]FR111千元彙總轉出!F19)/1000,0)</f>
        <v>3888</v>
      </c>
      <c r="F18" s="23">
        <f>ROUND([1]FR111千元彙總轉出!G19/1000,0)</f>
        <v>29225</v>
      </c>
      <c r="G18" s="23">
        <f>ROUND([1]FR111千元彙總轉出!I19/1000,0)</f>
        <v>300145</v>
      </c>
      <c r="H18" s="24">
        <f>[1]FR111千元彙總轉出!J19</f>
        <v>0.19</v>
      </c>
      <c r="I18" s="24">
        <f>[1]FR111千元彙總轉出!K19</f>
        <v>751.69</v>
      </c>
      <c r="J18" s="10"/>
    </row>
    <row r="19" spans="1:10" ht="25.2" customHeight="1" x14ac:dyDescent="0.25">
      <c r="A19" s="9" t="s">
        <v>27</v>
      </c>
      <c r="B19" s="23">
        <f>ROUND([1]FR111千元彙總轉出!B20/1000,0)</f>
        <v>668137</v>
      </c>
      <c r="C19" s="23">
        <f>ROUND([1]FR111千元彙總轉出!C20/1000,0)</f>
        <v>1445</v>
      </c>
      <c r="D19" s="23">
        <f>ROUND([1]FR111千元彙總轉出!D20/1000,0)</f>
        <v>293990</v>
      </c>
      <c r="E19" s="23">
        <f>ROUND(([1]FR111千元彙總轉出!E20+[1]FR111千元彙總轉出!F20)/1000,0)</f>
        <v>868</v>
      </c>
      <c r="F19" s="23">
        <f>ROUND([1]FR111千元彙總轉出!G20/1000,0)</f>
        <v>4990</v>
      </c>
      <c r="G19" s="23">
        <f>ROUND([1]FR111千元彙總轉出!I20/1000,0)</f>
        <v>104598</v>
      </c>
      <c r="H19" s="24">
        <f>[1]FR111千元彙總轉出!J20</f>
        <v>0.3</v>
      </c>
      <c r="I19" s="24">
        <f>[1]FR111千元彙總轉出!K20</f>
        <v>574.79</v>
      </c>
      <c r="J19" s="10"/>
    </row>
    <row r="20" spans="1:10" ht="25.2" customHeight="1" x14ac:dyDescent="0.25">
      <c r="A20" s="9" t="s">
        <v>28</v>
      </c>
      <c r="B20" s="23">
        <f>ROUND([1]FR111千元彙總轉出!B21/1000,0)</f>
        <v>245250</v>
      </c>
      <c r="C20" s="23">
        <f>ROUND([1]FR111千元彙總轉出!C21/1000,0)</f>
        <v>656</v>
      </c>
      <c r="D20" s="23">
        <f>ROUND([1]FR111千元彙總轉出!D21/1000,0)</f>
        <v>167340</v>
      </c>
      <c r="E20" s="23">
        <f>ROUND(([1]FR111千元彙總轉出!E21+[1]FR111千元彙總轉出!F21)/1000,0)</f>
        <v>539</v>
      </c>
      <c r="F20" s="23">
        <f>ROUND([1]FR111千元彙總轉出!G21/1000,0)</f>
        <v>2379</v>
      </c>
      <c r="G20" s="23">
        <f>ROUND([1]FR111千元彙總轉出!I21/1000,0)</f>
        <v>35996</v>
      </c>
      <c r="H20" s="24">
        <f>[1]FR111千元彙總轉出!J21</f>
        <v>0.32</v>
      </c>
      <c r="I20" s="24">
        <f>[1]FR111千元彙總轉出!K21</f>
        <v>441.66</v>
      </c>
      <c r="J20" s="10"/>
    </row>
    <row r="21" spans="1:10" ht="25.2" customHeight="1" x14ac:dyDescent="0.25">
      <c r="A21" s="9" t="s">
        <v>29</v>
      </c>
      <c r="B21" s="23">
        <f>ROUND([1]FR111千元彙總轉出!B22/1000,0)</f>
        <v>1740742</v>
      </c>
      <c r="C21" s="23">
        <f>ROUND([1]FR111千元彙總轉出!C22/1000,0)</f>
        <v>2594</v>
      </c>
      <c r="D21" s="23">
        <f>ROUND([1]FR111千元彙總轉出!D22/1000,0)</f>
        <v>1324591</v>
      </c>
      <c r="E21" s="23">
        <f>ROUND(([1]FR111千元彙總轉出!E22+[1]FR111千元彙總轉出!F22)/1000,0)</f>
        <v>2422</v>
      </c>
      <c r="F21" s="23">
        <f>ROUND([1]FR111千元彙總轉出!G22/1000,0)</f>
        <v>16063</v>
      </c>
      <c r="G21" s="23">
        <f>ROUND([1]FR111千元彙總轉出!I22/1000,0)</f>
        <v>102468</v>
      </c>
      <c r="H21" s="24">
        <f>[1]FR111千元彙總轉出!J22</f>
        <v>0.18</v>
      </c>
      <c r="I21" s="24">
        <f>[1]FR111千元彙總轉出!K22</f>
        <v>663.15</v>
      </c>
      <c r="J21" s="10"/>
    </row>
    <row r="22" spans="1:10" ht="25.2" customHeight="1" x14ac:dyDescent="0.25">
      <c r="A22" s="9" t="s">
        <v>30</v>
      </c>
      <c r="B22" s="23">
        <f>ROUND([1]FR111千元彙總轉出!B23/1000,0)</f>
        <v>570922</v>
      </c>
      <c r="C22" s="23">
        <f>ROUND([1]FR111千元彙總轉出!C23/1000,0)</f>
        <v>375</v>
      </c>
      <c r="D22" s="23">
        <f>ROUND([1]FR111千元彙總轉出!D23/1000,0)</f>
        <v>293699</v>
      </c>
      <c r="E22" s="23">
        <f>ROUND(([1]FR111千元彙總轉出!E23+[1]FR111千元彙總轉出!F23)/1000,0)</f>
        <v>204</v>
      </c>
      <c r="F22" s="23">
        <f>ROUND([1]FR111千元彙總轉出!G23/1000,0)</f>
        <v>4757</v>
      </c>
      <c r="G22" s="23">
        <f>ROUND([1]FR111千元彙總轉出!I23/1000,0)</f>
        <v>46576</v>
      </c>
      <c r="H22" s="24">
        <f>[1]FR111千元彙總轉出!J23</f>
        <v>7.0000000000000007E-2</v>
      </c>
      <c r="I22" s="24">
        <f>[1]FR111千元彙總轉出!K23</f>
        <v>2326.87</v>
      </c>
      <c r="J22" s="10"/>
    </row>
    <row r="23" spans="1:10" ht="25.2" customHeight="1" x14ac:dyDescent="0.25">
      <c r="A23" s="9" t="s">
        <v>31</v>
      </c>
      <c r="B23" s="23">
        <f>ROUND([1]FR111千元彙總轉出!B24/1000,0)</f>
        <v>673340</v>
      </c>
      <c r="C23" s="23">
        <f>ROUND([1]FR111千元彙總轉出!C24/1000,0)</f>
        <v>1510</v>
      </c>
      <c r="D23" s="23">
        <f>ROUND([1]FR111千元彙總轉出!D24/1000,0)</f>
        <v>493446</v>
      </c>
      <c r="E23" s="23">
        <f>ROUND(([1]FR111千元彙總轉出!E24+[1]FR111千元彙總轉出!F24)/1000,0)</f>
        <v>815</v>
      </c>
      <c r="F23" s="23">
        <f>ROUND([1]FR111千元彙總轉出!G24/1000,0)</f>
        <v>6990</v>
      </c>
      <c r="G23" s="23">
        <f>ROUND([1]FR111千元彙總轉出!I24/1000,0)</f>
        <v>64422</v>
      </c>
      <c r="H23" s="24">
        <f>[1]FR111千元彙總轉出!J24</f>
        <v>0.17</v>
      </c>
      <c r="I23" s="24">
        <f>[1]FR111千元彙總轉出!K24</f>
        <v>858.03</v>
      </c>
      <c r="J23" s="10"/>
    </row>
    <row r="24" spans="1:10" ht="25.2" customHeight="1" x14ac:dyDescent="0.25">
      <c r="A24" s="9" t="s">
        <v>32</v>
      </c>
      <c r="B24" s="23">
        <f>ROUND([1]FR111千元彙總轉出!B25/1000,0)</f>
        <v>254353</v>
      </c>
      <c r="C24" s="23">
        <f>ROUND([1]FR111千元彙總轉出!C25/1000,0)</f>
        <v>188</v>
      </c>
      <c r="D24" s="23">
        <f>ROUND([1]FR111千元彙總轉出!D25/1000,0)</f>
        <v>215278</v>
      </c>
      <c r="E24" s="23">
        <f>ROUND(([1]FR111千元彙總轉出!E25+[1]FR111千元彙總轉出!F25)/1000,0)</f>
        <v>44</v>
      </c>
      <c r="F24" s="23">
        <f>ROUND([1]FR111千元彙總轉出!G25/1000,0)</f>
        <v>3231</v>
      </c>
      <c r="G24" s="23">
        <f>ROUND([1]FR111千元彙總轉出!I25/1000,0)</f>
        <v>46839</v>
      </c>
      <c r="H24" s="24">
        <f>[1]FR111千元彙總轉出!J25</f>
        <v>0.02</v>
      </c>
      <c r="I24" s="24">
        <f>[1]FR111千元彙總轉出!K25</f>
        <v>7282.63</v>
      </c>
      <c r="J24" s="10"/>
    </row>
    <row r="25" spans="1:10" ht="25.2" customHeight="1" x14ac:dyDescent="0.25">
      <c r="A25" s="9" t="s">
        <v>33</v>
      </c>
      <c r="B25" s="23">
        <f>ROUND([1]FR111千元彙總轉出!B26/1000,0)</f>
        <v>481514</v>
      </c>
      <c r="C25" s="23">
        <f>ROUND([1]FR111千元彙總轉出!C26/1000,0)</f>
        <v>1122</v>
      </c>
      <c r="D25" s="23">
        <f>ROUND([1]FR111千元彙總轉出!D26/1000,0)</f>
        <v>281517</v>
      </c>
      <c r="E25" s="23">
        <f>ROUND(([1]FR111千元彙總轉出!E26+[1]FR111千元彙總轉出!F26)/1000,0)</f>
        <v>88</v>
      </c>
      <c r="F25" s="23">
        <f>ROUND([1]FR111千元彙總轉出!G26/1000,0)</f>
        <v>3615</v>
      </c>
      <c r="G25" s="23">
        <f>ROUND([1]FR111千元彙總轉出!I26/1000,0)</f>
        <v>49817</v>
      </c>
      <c r="H25" s="24">
        <f>[1]FR111千元彙總轉出!J26</f>
        <v>0.03</v>
      </c>
      <c r="I25" s="24">
        <f>[1]FR111千元彙總轉出!K26</f>
        <v>4122.79</v>
      </c>
      <c r="J25" s="10"/>
    </row>
    <row r="26" spans="1:10" ht="25.2" customHeight="1" x14ac:dyDescent="0.25">
      <c r="A26" s="9" t="s">
        <v>56</v>
      </c>
      <c r="B26" s="23">
        <f>ROUND([1]FR111千元彙總轉出!B27/1000,0)</f>
        <v>70404</v>
      </c>
      <c r="C26" s="23">
        <f>ROUND([1]FR111千元彙總轉出!C27/1000,0)</f>
        <v>64</v>
      </c>
      <c r="D26" s="23">
        <f>ROUND([1]FR111千元彙總轉出!D27/1000,0)</f>
        <v>54926</v>
      </c>
      <c r="E26" s="23">
        <f>ROUND(([1]FR111千元彙總轉出!E27+[1]FR111千元彙總轉出!F27)/1000,0)</f>
        <v>130</v>
      </c>
      <c r="F26" s="23">
        <f>ROUND([1]FR111千元彙總轉出!G27/1000,0)</f>
        <v>626</v>
      </c>
      <c r="G26" s="23">
        <f>ROUND([1]FR111千元彙總轉出!I27/1000,0)</f>
        <v>5814</v>
      </c>
      <c r="H26" s="24">
        <f>[1]FR111千元彙總轉出!J27</f>
        <v>0.24</v>
      </c>
      <c r="I26" s="24">
        <f>[1]FR111千元彙總轉出!K27</f>
        <v>480.39</v>
      </c>
      <c r="J26" s="10"/>
    </row>
    <row r="27" spans="1:10" ht="25.2" customHeight="1" x14ac:dyDescent="0.25">
      <c r="A27" s="9" t="s">
        <v>34</v>
      </c>
      <c r="B27" s="23">
        <f>ROUND([1]FR111千元彙總轉出!B36/1000,0)</f>
        <v>153903</v>
      </c>
      <c r="C27" s="23">
        <f>ROUND([1]FR111千元彙總轉出!C36/1000,0)</f>
        <v>138</v>
      </c>
      <c r="D27" s="23">
        <f>ROUND([1]FR111千元彙總轉出!D36/1000,0)</f>
        <v>123257</v>
      </c>
      <c r="E27" s="23">
        <f>ROUND(([1]FR111千元彙總轉出!E36+[1]FR111千元彙總轉出!F36)/1000,0)</f>
        <v>76</v>
      </c>
      <c r="F27" s="23">
        <f>ROUND([1]FR111千元彙總轉出!G36/1000,0)</f>
        <v>1622</v>
      </c>
      <c r="G27" s="23">
        <f>ROUND([1]FR111千元彙總轉出!I36/1000,0)</f>
        <v>10460</v>
      </c>
      <c r="H27" s="24">
        <f>[1]FR111千元彙總轉出!J36</f>
        <v>0.06</v>
      </c>
      <c r="I27" s="24">
        <f>[1]FR111千元彙總轉出!K36</f>
        <v>2123.66</v>
      </c>
      <c r="J27" s="10"/>
    </row>
    <row r="28" spans="1:10" ht="25.2" customHeight="1" x14ac:dyDescent="0.25">
      <c r="A28" s="9" t="s">
        <v>35</v>
      </c>
      <c r="B28" s="23">
        <f>ROUND([1]FR111千元彙總轉出!B37/1000,0)</f>
        <v>1045323</v>
      </c>
      <c r="C28" s="23">
        <f>ROUND([1]FR111千元彙總轉出!C37/1000,0)</f>
        <v>1704</v>
      </c>
      <c r="D28" s="23">
        <f>ROUND([1]FR111千元彙總轉出!D37/1000,0)</f>
        <v>729222</v>
      </c>
      <c r="E28" s="23">
        <f>ROUND(([1]FR111千元彙總轉出!E37+[1]FR111千元彙總轉出!F37)/1000,0)</f>
        <v>995</v>
      </c>
      <c r="F28" s="23">
        <f>ROUND([1]FR111千元彙總轉出!G37/1000,0)</f>
        <v>9544</v>
      </c>
      <c r="G28" s="23">
        <f>ROUND([1]FR111千元彙總轉出!I37/1000,0)</f>
        <v>65739</v>
      </c>
      <c r="H28" s="24">
        <f>[1]FR111千元彙總轉出!J37</f>
        <v>0.14000000000000001</v>
      </c>
      <c r="I28" s="24">
        <f>[1]FR111千元彙總轉出!K37</f>
        <v>959.3</v>
      </c>
      <c r="J28" s="10"/>
    </row>
    <row r="29" spans="1:10" ht="25.2" customHeight="1" x14ac:dyDescent="0.25">
      <c r="A29" s="9" t="s">
        <v>36</v>
      </c>
      <c r="B29" s="23">
        <f>ROUND([1]FR111千元彙總轉出!B38/1000,0)</f>
        <v>580127</v>
      </c>
      <c r="C29" s="23">
        <f>ROUND([1]FR111千元彙總轉出!C38/1000,0)</f>
        <v>1409</v>
      </c>
      <c r="D29" s="23">
        <f>ROUND([1]FR111千元彙總轉出!D38/1000,0)</f>
        <v>423535</v>
      </c>
      <c r="E29" s="23">
        <f>ROUND(([1]FR111千元彙總轉出!E38+[1]FR111千元彙總轉出!F38)/1000,0)</f>
        <v>637</v>
      </c>
      <c r="F29" s="23">
        <f>ROUND([1]FR111千元彙總轉出!G38/1000,0)</f>
        <v>6184</v>
      </c>
      <c r="G29" s="23">
        <f>ROUND([1]FR111千元彙總轉出!I38/1000,0)</f>
        <v>38357</v>
      </c>
      <c r="H29" s="24">
        <f>[1]FR111千元彙總轉出!J38</f>
        <v>0.15</v>
      </c>
      <c r="I29" s="24">
        <f>[1]FR111千元彙總轉出!K38</f>
        <v>971.53</v>
      </c>
      <c r="J29" s="10"/>
    </row>
    <row r="30" spans="1:10" ht="25.2" customHeight="1" x14ac:dyDescent="0.25">
      <c r="A30" s="9" t="s">
        <v>37</v>
      </c>
      <c r="B30" s="23">
        <f>ROUND([1]FR111千元彙總轉出!B39/1000,0)</f>
        <v>252698</v>
      </c>
      <c r="C30" s="23">
        <f>ROUND([1]FR111千元彙總轉出!C39/1000,0)</f>
        <v>375</v>
      </c>
      <c r="D30" s="23">
        <f>ROUND([1]FR111千元彙總轉出!D39/1000,0)</f>
        <v>192223</v>
      </c>
      <c r="E30" s="23">
        <f>ROUND(([1]FR111千元彙總轉出!E39+[1]FR111千元彙總轉出!F39)/1000,0)</f>
        <v>437</v>
      </c>
      <c r="F30" s="23">
        <f>ROUND([1]FR111千元彙總轉出!G39/1000,0)</f>
        <v>2360</v>
      </c>
      <c r="G30" s="23">
        <f>ROUND([1]FR111千元彙總轉出!I39/1000,0)</f>
        <v>18582</v>
      </c>
      <c r="H30" s="24">
        <f>[1]FR111千元彙總轉出!J39</f>
        <v>0.23</v>
      </c>
      <c r="I30" s="24">
        <f>[1]FR111千元彙總轉出!K39</f>
        <v>540.45000000000005</v>
      </c>
      <c r="J30" s="10"/>
    </row>
    <row r="31" spans="1:10" ht="25.2" customHeight="1" x14ac:dyDescent="0.25">
      <c r="A31" s="9" t="s">
        <v>38</v>
      </c>
      <c r="B31" s="23">
        <f>ROUND([1]FR111千元彙總轉出!B40/1000,0)</f>
        <v>169294</v>
      </c>
      <c r="C31" s="23">
        <f>ROUND([1]FR111千元彙總轉出!C40/1000,0)</f>
        <v>271</v>
      </c>
      <c r="D31" s="23">
        <f>ROUND([1]FR111千元彙總轉出!D40/1000,0)</f>
        <v>121943</v>
      </c>
      <c r="E31" s="23">
        <f>ROUND(([1]FR111千元彙總轉出!E40+[1]FR111千元彙總轉出!F40)/1000,0)</f>
        <v>187</v>
      </c>
      <c r="F31" s="23">
        <f>ROUND([1]FR111千元彙總轉出!G40/1000,0)</f>
        <v>1812</v>
      </c>
      <c r="G31" s="23">
        <f>ROUND([1]FR111千元彙總轉出!I40/1000,0)</f>
        <v>13096</v>
      </c>
      <c r="H31" s="24">
        <f>[1]FR111千元彙總轉出!J40</f>
        <v>0.15</v>
      </c>
      <c r="I31" s="24">
        <f>[1]FR111千元彙總轉出!K40</f>
        <v>966.66</v>
      </c>
      <c r="J31" s="10"/>
    </row>
    <row r="32" spans="1:10" ht="25.2" customHeight="1" x14ac:dyDescent="0.25">
      <c r="A32" s="9" t="s">
        <v>39</v>
      </c>
      <c r="B32" s="23">
        <f>ROUND([1]FR111千元彙總轉出!B41/1000,0)</f>
        <v>679206</v>
      </c>
      <c r="C32" s="23">
        <f>ROUND([1]FR111千元彙總轉出!C41/1000,0)</f>
        <v>817</v>
      </c>
      <c r="D32" s="23">
        <f>ROUND([1]FR111千元彙總轉出!D41/1000,0)</f>
        <v>518962</v>
      </c>
      <c r="E32" s="23">
        <f>ROUND(([1]FR111千元彙總轉出!E41+[1]FR111千元彙總轉出!F41)/1000,0)</f>
        <v>613</v>
      </c>
      <c r="F32" s="23">
        <f>ROUND([1]FR111千元彙總轉出!G41/1000,0)</f>
        <v>5605</v>
      </c>
      <c r="G32" s="23">
        <f>ROUND([1]FR111千元彙總轉出!I41/1000,0)</f>
        <v>63333</v>
      </c>
      <c r="H32" s="24">
        <f>[1]FR111千元彙總轉出!J41</f>
        <v>0.12</v>
      </c>
      <c r="I32" s="24">
        <f>[1]FR111千元彙總轉出!K41</f>
        <v>914.71</v>
      </c>
      <c r="J32" s="10"/>
    </row>
    <row r="33" spans="1:12" ht="25.2" customHeight="1" x14ac:dyDescent="0.25">
      <c r="A33" s="9" t="s">
        <v>40</v>
      </c>
      <c r="B33" s="23">
        <f>ROUND([1]FR111千元彙總轉出!B42/1000,0)</f>
        <v>608368</v>
      </c>
      <c r="C33" s="23">
        <f>ROUND([1]FR111千元彙總轉出!C42/1000,0)</f>
        <v>746</v>
      </c>
      <c r="D33" s="23">
        <f>ROUND([1]FR111千元彙總轉出!D42/1000,0)</f>
        <v>436362</v>
      </c>
      <c r="E33" s="23">
        <f>ROUND(([1]FR111千元彙總轉出!E42+[1]FR111千元彙總轉出!F42)/1000,0)</f>
        <v>1033</v>
      </c>
      <c r="F33" s="23">
        <f>ROUND([1]FR111千元彙總轉出!G42/1000,0)</f>
        <v>5761</v>
      </c>
      <c r="G33" s="23">
        <f>ROUND([1]FR111千元彙總轉出!I42/1000,0)</f>
        <v>49757</v>
      </c>
      <c r="H33" s="24">
        <f>[1]FR111千元彙總轉出!J42</f>
        <v>0.24</v>
      </c>
      <c r="I33" s="24">
        <f>[1]FR111千元彙總轉出!K42</f>
        <v>557.65</v>
      </c>
      <c r="J33" s="10"/>
    </row>
    <row r="34" spans="1:12" ht="25.2" customHeight="1" x14ac:dyDescent="0.25">
      <c r="A34" s="9" t="s">
        <v>41</v>
      </c>
      <c r="B34" s="23">
        <f>ROUND([1]FR111千元彙總轉出!B43/1000,0)</f>
        <v>1483245</v>
      </c>
      <c r="C34" s="23">
        <f>ROUND([1]FR111千元彙總轉出!C43/1000,0)</f>
        <v>1563</v>
      </c>
      <c r="D34" s="23">
        <f>ROUND([1]FR111千元彙總轉出!D43/1000,0)</f>
        <v>883681</v>
      </c>
      <c r="E34" s="23">
        <f>ROUND(([1]FR111千元彙總轉出!E43+[1]FR111千元彙總轉出!F43)/1000,0)</f>
        <v>878</v>
      </c>
      <c r="F34" s="23">
        <f>ROUND([1]FR111千元彙總轉出!G43/1000,0)</f>
        <v>12566</v>
      </c>
      <c r="G34" s="23">
        <f>ROUND([1]FR111千元彙總轉出!I43/1000,0)</f>
        <v>118730</v>
      </c>
      <c r="H34" s="24">
        <f>[1]FR111千元彙總轉出!J43</f>
        <v>0.1</v>
      </c>
      <c r="I34" s="24">
        <f>[1]FR111千元彙總轉出!K43</f>
        <v>1431.97</v>
      </c>
      <c r="J34" s="10"/>
    </row>
    <row r="35" spans="1:12" ht="25.2" customHeight="1" x14ac:dyDescent="0.25">
      <c r="A35" s="9" t="s">
        <v>42</v>
      </c>
      <c r="B35" s="23">
        <f>ROUND([1]FR111千元彙總轉出!B44/1000,0)</f>
        <v>1781756</v>
      </c>
      <c r="C35" s="23">
        <f>ROUND([1]FR111千元彙總轉出!C44/1000,0)</f>
        <v>4317</v>
      </c>
      <c r="D35" s="23">
        <f>ROUND([1]FR111千元彙總轉出!D44/1000,0)</f>
        <v>1246153</v>
      </c>
      <c r="E35" s="23">
        <f>ROUND(([1]FR111千元彙總轉出!E44+[1]FR111千元彙總轉出!F44)/1000,0)</f>
        <v>1876</v>
      </c>
      <c r="F35" s="23">
        <f>ROUND([1]FR111千元彙總轉出!G44/1000,0)</f>
        <v>15767</v>
      </c>
      <c r="G35" s="23">
        <f>ROUND([1]FR111千元彙總轉出!I44/1000,0)</f>
        <v>142871</v>
      </c>
      <c r="H35" s="24">
        <f>[1]FR111千元彙總轉出!J44</f>
        <v>0.15</v>
      </c>
      <c r="I35" s="24">
        <f>[1]FR111千元彙總轉出!K44</f>
        <v>840.55</v>
      </c>
      <c r="J35" s="10"/>
    </row>
    <row r="36" spans="1:12" ht="25.2" customHeight="1" x14ac:dyDescent="0.25">
      <c r="A36" s="9" t="s">
        <v>43</v>
      </c>
      <c r="B36" s="23">
        <f>ROUND([1]FR111千元彙總轉出!B45/1000,0)</f>
        <v>2668193</v>
      </c>
      <c r="C36" s="23">
        <f>ROUND([1]FR111千元彙總轉出!C45/1000,0)</f>
        <v>4542</v>
      </c>
      <c r="D36" s="23">
        <f>ROUND([1]FR111千元彙總轉出!D45/1000,0)</f>
        <v>1798592</v>
      </c>
      <c r="E36" s="23">
        <f>ROUND(([1]FR111千元彙總轉出!E45+[1]FR111千元彙總轉出!F45)/1000,0)</f>
        <v>2728</v>
      </c>
      <c r="F36" s="23">
        <f>ROUND([1]FR111千元彙總轉出!G45/1000,0)</f>
        <v>22138</v>
      </c>
      <c r="G36" s="23">
        <f>ROUND([1]FR111千元彙總轉出!I45/1000,0)</f>
        <v>188808</v>
      </c>
      <c r="H36" s="24">
        <f>[1]FR111千元彙總轉出!J45</f>
        <v>0.15</v>
      </c>
      <c r="I36" s="24">
        <f>[1]FR111千元彙總轉出!K45</f>
        <v>811.42</v>
      </c>
      <c r="J36" s="10"/>
    </row>
    <row r="37" spans="1:12" ht="25.2" customHeight="1" x14ac:dyDescent="0.25">
      <c r="A37" s="9" t="s">
        <v>44</v>
      </c>
      <c r="B37" s="23">
        <f>ROUND([1]FR111千元彙總轉出!B46/1000,0)</f>
        <v>482028</v>
      </c>
      <c r="C37" s="23">
        <f>ROUND([1]FR111千元彙總轉出!C46/1000,0)</f>
        <v>1599</v>
      </c>
      <c r="D37" s="23">
        <f>ROUND([1]FR111千元彙總轉出!D46/1000,0)</f>
        <v>385446</v>
      </c>
      <c r="E37" s="23">
        <f>ROUND(([1]FR111千元彙總轉出!E46+[1]FR111千元彙總轉出!F46)/1000,0)</f>
        <v>539</v>
      </c>
      <c r="F37" s="23">
        <f>ROUND([1]FR111千元彙總轉出!G46/1000,0)</f>
        <v>4923</v>
      </c>
      <c r="G37" s="23">
        <f>ROUND([1]FR111千元彙總轉出!I46/1000,0)</f>
        <v>65094</v>
      </c>
      <c r="H37" s="24">
        <f>[1]FR111千元彙總轉出!J46</f>
        <v>0.14000000000000001</v>
      </c>
      <c r="I37" s="24">
        <f>[1]FR111千元彙總轉出!K46</f>
        <v>913.32</v>
      </c>
      <c r="J37" s="10"/>
    </row>
    <row r="38" spans="1:12" ht="25.2" customHeight="1" x14ac:dyDescent="0.25">
      <c r="A38" s="9" t="s">
        <v>45</v>
      </c>
      <c r="B38" s="23">
        <f>ROUND([1]FR111千元彙總轉出!B47/1000,0)</f>
        <v>372615</v>
      </c>
      <c r="C38" s="23">
        <f>ROUND([1]FR111千元彙總轉出!C47/1000,0)</f>
        <v>462</v>
      </c>
      <c r="D38" s="23">
        <f>ROUND([1]FR111千元彙總轉出!D47/1000,0)</f>
        <v>276211</v>
      </c>
      <c r="E38" s="23">
        <f>ROUND(([1]FR111千元彙總轉出!E47+[1]FR111千元彙總轉出!F47)/1000,0)</f>
        <v>1219</v>
      </c>
      <c r="F38" s="23">
        <f>ROUND([1]FR111千元彙總轉出!G47/1000,0)</f>
        <v>3631</v>
      </c>
      <c r="G38" s="23">
        <f>ROUND([1]FR111千元彙總轉出!I47/1000,0)</f>
        <v>36299</v>
      </c>
      <c r="H38" s="24">
        <f>[1]FR111千元彙總轉出!J47</f>
        <v>0.44</v>
      </c>
      <c r="I38" s="24">
        <f>[1]FR111千元彙總轉出!K47</f>
        <v>297.79000000000002</v>
      </c>
      <c r="J38" s="10"/>
    </row>
    <row r="39" spans="1:12" ht="25.2" customHeight="1" x14ac:dyDescent="0.25">
      <c r="A39" s="9" t="s">
        <v>46</v>
      </c>
      <c r="B39" s="23">
        <f>ROUND([1]FR111千元彙總轉出!B48/1000,0)</f>
        <v>1770757</v>
      </c>
      <c r="C39" s="23">
        <f>ROUND([1]FR111千元彙總轉出!C48/1000,0)</f>
        <v>3760</v>
      </c>
      <c r="D39" s="23">
        <f>ROUND([1]FR111千元彙總轉出!D48/1000,0)</f>
        <v>1404825</v>
      </c>
      <c r="E39" s="23">
        <f>ROUND(([1]FR111千元彙總轉出!E48+[1]FR111千元彙總轉出!F48)/1000,0)</f>
        <v>1842</v>
      </c>
      <c r="F39" s="23">
        <f>ROUND([1]FR111千元彙總轉出!G48/1000,0)</f>
        <v>18213</v>
      </c>
      <c r="G39" s="23">
        <f>ROUND([1]FR111千元彙總轉出!I48/1000,0)</f>
        <v>167435</v>
      </c>
      <c r="H39" s="24">
        <f>[1]FR111千元彙總轉出!J48</f>
        <v>0.13</v>
      </c>
      <c r="I39" s="24">
        <f>[1]FR111千元彙總轉出!K48</f>
        <v>988.98</v>
      </c>
      <c r="J39" s="10"/>
    </row>
    <row r="40" spans="1:12" ht="25.2" customHeight="1" x14ac:dyDescent="0.25">
      <c r="A40" s="9" t="s">
        <v>47</v>
      </c>
      <c r="B40" s="23">
        <f>ROUND([1]FR111千元彙總轉出!B49/1000,0)</f>
        <v>231235</v>
      </c>
      <c r="C40" s="23">
        <f>ROUND([1]FR111千元彙總轉出!C49/1000,0)</f>
        <v>339</v>
      </c>
      <c r="D40" s="23">
        <f>ROUND([1]FR111千元彙總轉出!D49/1000,0)</f>
        <v>178039</v>
      </c>
      <c r="E40" s="23">
        <f>ROUND(([1]FR111千元彙總轉出!E49+[1]FR111千元彙總轉出!F49)/1000,0)</f>
        <v>254</v>
      </c>
      <c r="F40" s="23">
        <f>ROUND([1]FR111千元彙總轉出!G49/1000,0)</f>
        <v>2213</v>
      </c>
      <c r="G40" s="23">
        <f>ROUND([1]FR111千元彙總轉出!I49/1000,0)</f>
        <v>23642</v>
      </c>
      <c r="H40" s="24">
        <f>[1]FR111千元彙總轉出!J49</f>
        <v>0.14000000000000001</v>
      </c>
      <c r="I40" s="24">
        <f>[1]FR111千元彙總轉出!K49</f>
        <v>869.84</v>
      </c>
      <c r="J40" s="10"/>
    </row>
    <row r="41" spans="1:12" ht="25.2" customHeight="1" x14ac:dyDescent="0.25">
      <c r="A41" s="9" t="s">
        <v>48</v>
      </c>
      <c r="B41" s="23">
        <f>ROUND([1]FR111千元彙總轉出!B50/1000,0)</f>
        <v>290533</v>
      </c>
      <c r="C41" s="23">
        <f>ROUND([1]FR111千元彙總轉出!C50/1000,0)</f>
        <v>759</v>
      </c>
      <c r="D41" s="23">
        <f>ROUND([1]FR111千元彙總轉出!D50/1000,0)</f>
        <v>219042</v>
      </c>
      <c r="E41" s="23">
        <f>ROUND(([1]FR111千元彙總轉出!E50+[1]FR111千元彙總轉出!F50)/1000,0)</f>
        <v>1453</v>
      </c>
      <c r="F41" s="23">
        <f>ROUND([1]FR111千元彙總轉出!G50/1000,0)</f>
        <v>3480</v>
      </c>
      <c r="G41" s="23">
        <f>ROUND([1]FR111千元彙總轉出!I50/1000,0)</f>
        <v>34710</v>
      </c>
      <c r="H41" s="24">
        <f>[1]FR111千元彙總轉出!J50</f>
        <v>0.66</v>
      </c>
      <c r="I41" s="24">
        <f>[1]FR111千元彙總轉出!K50</f>
        <v>239.6</v>
      </c>
      <c r="J41" s="10"/>
    </row>
    <row r="42" spans="1:12" ht="25.2" customHeight="1" x14ac:dyDescent="0.25">
      <c r="A42" s="9" t="s">
        <v>49</v>
      </c>
      <c r="B42" s="23">
        <f>ROUND([1]FR111千元彙總轉出!B51/1000,0)</f>
        <v>3370785</v>
      </c>
      <c r="C42" s="23">
        <f>ROUND([1]FR111千元彙總轉出!C51/1000,0)</f>
        <v>9221</v>
      </c>
      <c r="D42" s="23">
        <f>ROUND([1]FR111千元彙總轉出!D51/1000,0)</f>
        <v>2229587</v>
      </c>
      <c r="E42" s="23">
        <f>ROUND(([1]FR111千元彙總轉出!E51+[1]FR111千元彙總轉出!F51)/1000,0)</f>
        <v>3112</v>
      </c>
      <c r="F42" s="23">
        <f>ROUND([1]FR111千元彙總轉出!G51/1000,0)</f>
        <v>27693</v>
      </c>
      <c r="G42" s="23">
        <f>ROUND([1]FR111千元彙總轉出!I51/1000,0)</f>
        <v>323095</v>
      </c>
      <c r="H42" s="24">
        <f>[1]FR111千元彙總轉出!J51</f>
        <v>0.14000000000000001</v>
      </c>
      <c r="I42" s="24">
        <f>[1]FR111千元彙總轉出!K51</f>
        <v>889.91</v>
      </c>
      <c r="J42" s="10"/>
    </row>
    <row r="43" spans="1:12" ht="25.2" customHeight="1" x14ac:dyDescent="0.25">
      <c r="A43" s="9" t="s">
        <v>57</v>
      </c>
      <c r="B43" s="23">
        <f>ROUND([1]FR111千元彙總轉出!B52/1000,0)</f>
        <v>568</v>
      </c>
      <c r="C43" s="23">
        <f>ROUND([1]FR111千元彙總轉出!C52/1000,0)</f>
        <v>-185</v>
      </c>
      <c r="D43" s="23">
        <f>ROUND([1]FR111千元彙總轉出!D52/1000,0)</f>
        <v>42</v>
      </c>
      <c r="E43" s="23">
        <f>ROUND(([1]FR111千元彙總轉出!E52+[1]FR111千元彙總轉出!F52)/1000,0)</f>
        <v>0</v>
      </c>
      <c r="F43" s="23">
        <f>ROUND([1]FR111千元彙總轉出!G52/1000,0)</f>
        <v>0</v>
      </c>
      <c r="G43" s="23">
        <f>ROUND([1]FR111千元彙總轉出!I52/1000,0)</f>
        <v>8517</v>
      </c>
      <c r="H43" s="24">
        <f>[1]FR111千元彙總轉出!J52</f>
        <v>0</v>
      </c>
      <c r="I43" s="24">
        <f>[1]FR111千元彙總轉出!K52</f>
        <v>0</v>
      </c>
      <c r="J43" s="10"/>
    </row>
    <row r="44" spans="1:12" ht="25.2" customHeight="1" x14ac:dyDescent="0.3">
      <c r="A44" s="11" t="s">
        <v>50</v>
      </c>
      <c r="B44" s="23">
        <f>ROUND([1]FR111千元彙總轉出!B53/1000,0)</f>
        <v>33974</v>
      </c>
      <c r="C44" s="23">
        <f>ROUND([1]FR111千元彙總轉出!C53/1000,0)</f>
        <v>-844</v>
      </c>
      <c r="D44" s="23">
        <f>ROUND([1]FR111千元彙總轉出!D53/1000,0)</f>
        <v>7712</v>
      </c>
      <c r="E44" s="23">
        <f>ROUND(([1]FR111千元彙總轉出!E53+[1]FR111千元彙總轉出!F53)/1000,0)</f>
        <v>0</v>
      </c>
      <c r="F44" s="23">
        <f>ROUND([1]FR111千元彙總轉出!G53/1000,0)</f>
        <v>77</v>
      </c>
      <c r="G44" s="23">
        <f>ROUND([1]FR111千元彙總轉出!I53/1000,0)</f>
        <v>7198</v>
      </c>
      <c r="H44" s="24">
        <f>[1]FR111千元彙總轉出!J53</f>
        <v>0</v>
      </c>
      <c r="I44" s="24">
        <f>[1]FR111千元彙總轉出!K53</f>
        <v>0</v>
      </c>
      <c r="J44" s="10"/>
    </row>
    <row r="45" spans="1:12" s="15" customFormat="1" ht="21.75" customHeight="1" x14ac:dyDescent="0.3">
      <c r="A45" s="11" t="s">
        <v>51</v>
      </c>
      <c r="B45" s="23">
        <f>ROUND([1]FR111千元彙總轉出!B54/1000,0)</f>
        <v>10007</v>
      </c>
      <c r="C45" s="23">
        <f>ROUND([1]FR111千元彙總轉出!C54/1000,0)</f>
        <v>-148</v>
      </c>
      <c r="D45" s="23">
        <f>ROUND([1]FR111千元彙總轉出!D54/1000,0)</f>
        <v>321</v>
      </c>
      <c r="E45" s="23">
        <f>ROUND(([1]FR111千元彙總轉出!E54+[1]FR111千元彙總轉出!F54)/1000,0)</f>
        <v>0</v>
      </c>
      <c r="F45" s="23">
        <f>ROUND([1]FR111千元彙總轉出!G54/1000,0)</f>
        <v>3</v>
      </c>
      <c r="G45" s="23">
        <f>ROUND([1]FR111千元彙總轉出!I54/1000,0)</f>
        <v>9116</v>
      </c>
      <c r="H45" s="24">
        <f>[1]FR111千元彙總轉出!J54</f>
        <v>0.02</v>
      </c>
      <c r="I45" s="24">
        <f>[1]FR111千元彙總轉出!K54</f>
        <v>6709.77</v>
      </c>
      <c r="J45" s="10"/>
      <c r="K45" s="13"/>
      <c r="L45" s="14"/>
    </row>
    <row r="46" spans="1:12" s="1" customFormat="1" x14ac:dyDescent="0.25">
      <c r="A46" s="12" t="s">
        <v>52</v>
      </c>
      <c r="B46" s="23">
        <f>ROUND([1]FR111千元彙總轉出!B55/1000,0)</f>
        <v>49388232</v>
      </c>
      <c r="C46" s="23">
        <f>ROUND([1]FR111千元彙總轉出!C55/1000,0)</f>
        <v>89951</v>
      </c>
      <c r="D46" s="23">
        <f>ROUND([1]FR111千元彙總轉出!D55/1000,0)</f>
        <v>34652795</v>
      </c>
      <c r="E46" s="23">
        <f>ROUND(([1]FR111千元彙總轉出!E55+[1]FR111千元彙總轉出!F55)/1000,0)</f>
        <v>56449</v>
      </c>
      <c r="F46" s="23">
        <f>ROUND([1]FR111千元彙總轉出!G55/1000,0)</f>
        <v>461333</v>
      </c>
      <c r="G46" s="23">
        <f>ROUND([1]FR111千元彙總轉出!I55/1000,0)</f>
        <v>4294812</v>
      </c>
      <c r="H46" s="24">
        <f>[1]FR111千元彙總轉出!J55</f>
        <v>0.16</v>
      </c>
      <c r="I46" s="24">
        <f>[1]FR111千元彙總轉出!K55</f>
        <v>817.25</v>
      </c>
      <c r="J46"/>
      <c r="K46" s="2"/>
      <c r="L46" s="16"/>
    </row>
    <row r="47" spans="1:12" s="1" customFormat="1" x14ac:dyDescent="0.3">
      <c r="A47" s="1" t="s">
        <v>58</v>
      </c>
      <c r="B47" s="16"/>
      <c r="C47" s="16"/>
      <c r="D47" s="16"/>
      <c r="E47" s="16"/>
      <c r="F47" s="16"/>
      <c r="G47" s="16"/>
      <c r="H47" s="16"/>
      <c r="I47" s="16"/>
      <c r="J47"/>
      <c r="K47" s="2"/>
      <c r="L47" s="16"/>
    </row>
    <row r="48" spans="1:12" s="1" customFormat="1" x14ac:dyDescent="0.3">
      <c r="A48" s="1" t="s">
        <v>53</v>
      </c>
      <c r="B48" s="2"/>
      <c r="C48" s="2"/>
      <c r="D48" s="2"/>
      <c r="E48" s="2"/>
      <c r="F48" s="2"/>
      <c r="G48" s="2"/>
      <c r="H48" s="18"/>
      <c r="I48" s="18"/>
      <c r="J48"/>
      <c r="K48" s="2"/>
      <c r="L48" s="16"/>
    </row>
    <row r="49" spans="1:9" x14ac:dyDescent="0.3">
      <c r="A49" s="1" t="s">
        <v>54</v>
      </c>
      <c r="D49"/>
      <c r="E49"/>
      <c r="F49"/>
      <c r="G49"/>
      <c r="H49"/>
      <c r="I49"/>
    </row>
    <row r="50" spans="1:9" x14ac:dyDescent="0.3">
      <c r="A50" s="1" t="s">
        <v>59</v>
      </c>
      <c r="D50"/>
      <c r="E50"/>
      <c r="F50"/>
      <c r="G50"/>
      <c r="H50"/>
      <c r="I50"/>
    </row>
    <row r="51" spans="1:9" x14ac:dyDescent="0.3">
      <c r="A51" s="25" t="s">
        <v>61</v>
      </c>
      <c r="D51"/>
      <c r="E51"/>
      <c r="F51"/>
      <c r="G51"/>
      <c r="H51"/>
      <c r="I51"/>
    </row>
    <row r="52" spans="1:9" x14ac:dyDescent="0.3">
      <c r="D52"/>
      <c r="E52"/>
      <c r="F52"/>
      <c r="G52"/>
      <c r="H52"/>
      <c r="I52"/>
    </row>
  </sheetData>
  <sheetProtection formatCells="0" formatColumns="0" formatRows="0" insertColumns="0" insertRows="0" deleteColumns="0" deleteRows="0"/>
  <autoFilter ref="A1:I49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5">
    <mergeCell ref="A1:I1"/>
    <mergeCell ref="A2:I2"/>
    <mergeCell ref="A4:A6"/>
    <mergeCell ref="E4:E6"/>
    <mergeCell ref="F4:F6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資產品質評估分析統表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陳美如</cp:lastModifiedBy>
  <dcterms:created xsi:type="dcterms:W3CDTF">2022-01-22T05:55:29Z</dcterms:created>
  <dcterms:modified xsi:type="dcterms:W3CDTF">2022-04-19T06:35:51Z</dcterms:modified>
</cp:coreProperties>
</file>