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登錄業務人員108-109" sheetId="1" r:id="rId1"/>
  </sheets>
  <definedNames/>
  <calcPr fullCalcOnLoad="1"/>
</workbook>
</file>

<file path=xl/sharedStrings.xml><?xml version="1.0" encoding="utf-8"?>
<sst xmlns="http://schemas.openxmlformats.org/spreadsheetml/2006/main" count="22" uniqueCount="13">
  <si>
    <r>
      <rPr>
        <sz val="14"/>
        <color indexed="8"/>
        <rFont val="標楷體"/>
        <family val="4"/>
      </rPr>
      <t xml:space="preserve">業別
</t>
    </r>
    <r>
      <rPr>
        <sz val="14"/>
        <color indexed="8"/>
        <rFont val="標楷體"/>
        <family val="4"/>
      </rPr>
      <t>(Types of Institutions)</t>
    </r>
  </si>
  <si>
    <r>
      <rPr>
        <sz val="14"/>
        <color indexed="8"/>
        <rFont val="標楷體"/>
        <family val="4"/>
      </rPr>
      <t>109</t>
    </r>
    <r>
      <rPr>
        <sz val="14"/>
        <color indexed="8"/>
        <rFont val="標楷體"/>
        <family val="4"/>
      </rPr>
      <t>年</t>
    </r>
    <r>
      <rPr>
        <sz val="14"/>
        <color indexed="8"/>
        <rFont val="標楷體"/>
        <family val="4"/>
      </rPr>
      <t>(2020)</t>
    </r>
  </si>
  <si>
    <r>
      <rPr>
        <sz val="14"/>
        <color indexed="8"/>
        <rFont val="標楷體"/>
        <family val="4"/>
      </rPr>
      <t xml:space="preserve">合計
</t>
    </r>
    <r>
      <rPr>
        <sz val="14"/>
        <color indexed="8"/>
        <rFont val="標楷體"/>
        <family val="4"/>
      </rPr>
      <t>(Total)
(</t>
    </r>
    <r>
      <rPr>
        <sz val="14"/>
        <color indexed="8"/>
        <rFont val="標楷體"/>
        <family val="4"/>
      </rPr>
      <t>人次</t>
    </r>
    <r>
      <rPr>
        <sz val="14"/>
        <color indexed="8"/>
        <rFont val="標楷體"/>
        <family val="4"/>
      </rPr>
      <t>)</t>
    </r>
  </si>
  <si>
    <r>
      <rPr>
        <sz val="14"/>
        <color indexed="8"/>
        <rFont val="標楷體"/>
        <family val="4"/>
      </rPr>
      <t>男性</t>
    </r>
    <r>
      <rPr>
        <sz val="14"/>
        <color indexed="8"/>
        <rFont val="標楷體"/>
        <family val="4"/>
      </rPr>
      <t>(Male)</t>
    </r>
  </si>
  <si>
    <r>
      <rPr>
        <sz val="14"/>
        <color indexed="8"/>
        <rFont val="標楷體"/>
        <family val="4"/>
      </rPr>
      <t>女性</t>
    </r>
    <r>
      <rPr>
        <sz val="14"/>
        <color indexed="8"/>
        <rFont val="標楷體"/>
        <family val="4"/>
      </rPr>
      <t>(Female)</t>
    </r>
  </si>
  <si>
    <r>
      <rPr>
        <sz val="14"/>
        <color indexed="8"/>
        <rFont val="標楷體"/>
        <family val="4"/>
      </rPr>
      <t xml:space="preserve">人數
</t>
    </r>
    <r>
      <rPr>
        <sz val="14"/>
        <color indexed="8"/>
        <rFont val="標楷體"/>
        <family val="4"/>
      </rPr>
      <t>(Number)
(</t>
    </r>
    <r>
      <rPr>
        <sz val="14"/>
        <color indexed="8"/>
        <rFont val="標楷體"/>
        <family val="4"/>
      </rPr>
      <t>人次</t>
    </r>
    <r>
      <rPr>
        <sz val="14"/>
        <color indexed="8"/>
        <rFont val="標楷體"/>
        <family val="4"/>
      </rPr>
      <t>)</t>
    </r>
  </si>
  <si>
    <r>
      <rPr>
        <sz val="14"/>
        <color indexed="8"/>
        <rFont val="標楷體"/>
        <family val="4"/>
      </rPr>
      <t xml:space="preserve">分配比
</t>
    </r>
    <r>
      <rPr>
        <sz val="14"/>
        <color indexed="8"/>
        <rFont val="標楷體"/>
        <family val="4"/>
      </rPr>
      <t>(Ratio)</t>
    </r>
  </si>
  <si>
    <r>
      <rPr>
        <sz val="14"/>
        <color indexed="8"/>
        <rFont val="標楷體"/>
        <family val="4"/>
      </rPr>
      <t xml:space="preserve">總 計
</t>
    </r>
    <r>
      <rPr>
        <sz val="14"/>
        <color indexed="8"/>
        <rFont val="標楷體"/>
        <family val="4"/>
      </rPr>
      <t>(Total)</t>
    </r>
  </si>
  <si>
    <r>
      <rPr>
        <sz val="14"/>
        <color indexed="8"/>
        <rFont val="標楷體"/>
        <family val="4"/>
      </rPr>
      <t xml:space="preserve">財產保險業
</t>
    </r>
    <r>
      <rPr>
        <sz val="14"/>
        <color indexed="8"/>
        <rFont val="標楷體"/>
        <family val="4"/>
      </rPr>
      <t>(Non-Life Insurers)</t>
    </r>
  </si>
  <si>
    <r>
      <rPr>
        <sz val="14"/>
        <color indexed="8"/>
        <rFont val="標楷體"/>
        <family val="4"/>
      </rPr>
      <t xml:space="preserve">人身保險業
</t>
    </r>
    <r>
      <rPr>
        <sz val="14"/>
        <color indexed="8"/>
        <rFont val="標楷體"/>
        <family val="4"/>
      </rPr>
      <t>(Life Insurers)</t>
    </r>
  </si>
  <si>
    <r>
      <rPr>
        <sz val="14"/>
        <color indexed="8"/>
        <rFont val="標楷體"/>
        <family val="4"/>
      </rPr>
      <t xml:space="preserve">保險經紀人
</t>
    </r>
    <r>
      <rPr>
        <sz val="14"/>
        <color indexed="8"/>
        <rFont val="標楷體"/>
        <family val="4"/>
      </rPr>
      <t>(Insurance Brokers)</t>
    </r>
  </si>
  <si>
    <r>
      <rPr>
        <sz val="14"/>
        <color indexed="8"/>
        <rFont val="標楷體"/>
        <family val="4"/>
      </rPr>
      <t xml:space="preserve">保險代理人
</t>
    </r>
    <r>
      <rPr>
        <sz val="14"/>
        <color indexed="8"/>
        <rFont val="標楷體"/>
        <family val="4"/>
      </rPr>
      <t>(Insurance Agencies)</t>
    </r>
  </si>
  <si>
    <r>
      <t>110</t>
    </r>
    <r>
      <rPr>
        <sz val="14"/>
        <color indexed="8"/>
        <rFont val="標楷體"/>
        <family val="4"/>
      </rPr>
      <t>年</t>
    </r>
    <r>
      <rPr>
        <sz val="14"/>
        <color indexed="8"/>
        <rFont val="標楷體"/>
        <family val="4"/>
      </rPr>
      <t>(2021)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</si>
</sst>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NT$-404]#,##0.00;[Red]\-[$NT$-404]#,##0.00"/>
  </numFmts>
  <fonts count="39">
    <font>
      <sz val="12"/>
      <color indexed="8"/>
      <name val="新細明體"/>
      <family val="1"/>
    </font>
    <font>
      <sz val="10"/>
      <name val="Arial"/>
      <family val="2"/>
    </font>
    <font>
      <b/>
      <i/>
      <u val="single"/>
      <sz val="12"/>
      <color indexed="8"/>
      <name val="新細明體"/>
      <family val="1"/>
    </font>
    <font>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1" fillId="0" borderId="0" applyFill="0" applyBorder="0" applyAlignment="0" applyProtection="0"/>
    <xf numFmtId="0" fontId="26"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27" fillId="0" borderId="3" applyNumberFormat="0" applyFill="0" applyAlignment="0" applyProtection="0"/>
    <xf numFmtId="0" fontId="0" fillId="23" borderId="4" applyNumberFormat="0" applyFont="0" applyAlignment="0" applyProtection="0"/>
    <xf numFmtId="176" fontId="2" fillId="0" borderId="0" applyBorder="0" applyProtection="0">
      <alignment vertical="center"/>
    </xf>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11">
    <xf numFmtId="0" fontId="0" fillId="0" borderId="0" xfId="0" applyAlignment="1">
      <alignment vertical="center"/>
    </xf>
    <xf numFmtId="0" fontId="0" fillId="0" borderId="0" xfId="0" applyNumberFormat="1" applyAlignment="1">
      <alignment vertical="center"/>
    </xf>
    <xf numFmtId="0"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xf>
    <xf numFmtId="10" fontId="3" fillId="0" borderId="10"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8" fillId="0" borderId="10" xfId="0" applyNumberFormat="1" applyFont="1" applyBorder="1" applyAlignment="1">
      <alignment horizontal="center" vertical="center"/>
    </xf>
    <xf numFmtId="10" fontId="38" fillId="0" borderId="10" xfId="0" applyNumberFormat="1"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結果 2"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9"/>
  <sheetViews>
    <sheetView tabSelected="1" view="pageLayout" zoomScaleNormal="85" workbookViewId="0" topLeftCell="E1">
      <selection activeCell="N6" sqref="N6"/>
    </sheetView>
  </sheetViews>
  <sheetFormatPr defaultColWidth="15.75390625" defaultRowHeight="16.5"/>
  <cols>
    <col min="1" max="1" width="17.25390625" style="1" customWidth="1"/>
    <col min="2" max="2" width="14.50390625" style="1" customWidth="1"/>
    <col min="3" max="5" width="15.75390625" style="1" customWidth="1"/>
    <col min="6" max="6" width="14.75390625" style="1" customWidth="1"/>
    <col min="7" max="7" width="14.375" style="1" customWidth="1"/>
    <col min="8" max="10" width="15.75390625" style="1" customWidth="1"/>
    <col min="11" max="11" width="14.50390625" style="1" customWidth="1"/>
    <col min="12" max="16384" width="15.75390625" style="1" customWidth="1"/>
  </cols>
  <sheetData>
    <row r="2" spans="1:11" ht="19.5" customHeight="1">
      <c r="A2" s="8" t="s">
        <v>0</v>
      </c>
      <c r="B2" s="9" t="s">
        <v>12</v>
      </c>
      <c r="C2" s="9"/>
      <c r="D2" s="9"/>
      <c r="E2" s="9"/>
      <c r="F2" s="9"/>
      <c r="G2" s="9" t="s">
        <v>1</v>
      </c>
      <c r="H2" s="9"/>
      <c r="I2" s="9"/>
      <c r="J2" s="9"/>
      <c r="K2" s="9"/>
    </row>
    <row r="3" spans="1:11" ht="21" customHeight="1">
      <c r="A3" s="8"/>
      <c r="B3" s="8" t="s">
        <v>2</v>
      </c>
      <c r="C3" s="10" t="s">
        <v>3</v>
      </c>
      <c r="D3" s="10"/>
      <c r="E3" s="10" t="s">
        <v>4</v>
      </c>
      <c r="F3" s="10"/>
      <c r="G3" s="8" t="s">
        <v>2</v>
      </c>
      <c r="H3" s="10" t="s">
        <v>3</v>
      </c>
      <c r="I3" s="10"/>
      <c r="J3" s="10" t="s">
        <v>4</v>
      </c>
      <c r="K3" s="10"/>
    </row>
    <row r="4" spans="1:11" ht="59.25">
      <c r="A4" s="8"/>
      <c r="B4" s="8"/>
      <c r="C4" s="2" t="s">
        <v>5</v>
      </c>
      <c r="D4" s="2" t="s">
        <v>6</v>
      </c>
      <c r="E4" s="2" t="s">
        <v>5</v>
      </c>
      <c r="F4" s="2" t="s">
        <v>6</v>
      </c>
      <c r="G4" s="8"/>
      <c r="H4" s="2" t="s">
        <v>5</v>
      </c>
      <c r="I4" s="2" t="s">
        <v>6</v>
      </c>
      <c r="J4" s="2" t="s">
        <v>5</v>
      </c>
      <c r="K4" s="2" t="s">
        <v>6</v>
      </c>
    </row>
    <row r="5" spans="1:11" ht="59.25" customHeight="1">
      <c r="A5" s="2" t="s">
        <v>7</v>
      </c>
      <c r="B5" s="3">
        <f>C5+E5</f>
        <v>863569</v>
      </c>
      <c r="C5" s="3">
        <f>SUM(C6:C9)</f>
        <v>306820</v>
      </c>
      <c r="D5" s="4">
        <f>ROUND(C5/B5,4)</f>
        <v>0.3553</v>
      </c>
      <c r="E5" s="3">
        <f>SUM(E6:E9)</f>
        <v>556749</v>
      </c>
      <c r="F5" s="4">
        <f>ROUND(E5/B5,4)</f>
        <v>0.6447</v>
      </c>
      <c r="G5" s="3">
        <f>H5+J5</f>
        <v>711305</v>
      </c>
      <c r="H5" s="3">
        <f>SUM(H6:H9)</f>
        <v>252733</v>
      </c>
      <c r="I5" s="4">
        <f>ROUND(H5/G5,4)</f>
        <v>0.3553</v>
      </c>
      <c r="J5" s="3">
        <f>SUM(J6:J9)</f>
        <v>458572</v>
      </c>
      <c r="K5" s="4">
        <f>ROUND(J5/G5,4)</f>
        <v>0.6447</v>
      </c>
    </row>
    <row r="6" spans="1:11" ht="59.25">
      <c r="A6" s="2" t="s">
        <v>8</v>
      </c>
      <c r="B6" s="3">
        <f>C6+E6</f>
        <v>156855</v>
      </c>
      <c r="C6" s="5">
        <v>55143</v>
      </c>
      <c r="D6" s="4">
        <f>ROUND(C6/B6,4)</f>
        <v>0.3516</v>
      </c>
      <c r="E6" s="5">
        <v>101712</v>
      </c>
      <c r="F6" s="4">
        <f>ROUND(E6/B6,4)</f>
        <v>0.6484</v>
      </c>
      <c r="G6" s="3">
        <f>H6+J6</f>
        <v>158383</v>
      </c>
      <c r="H6" s="3">
        <v>56496</v>
      </c>
      <c r="I6" s="4">
        <f>ROUND(H6/G6,4)</f>
        <v>0.3567</v>
      </c>
      <c r="J6" s="3">
        <v>101887</v>
      </c>
      <c r="K6" s="4">
        <f>ROUND(J6/G6,4)</f>
        <v>0.6433</v>
      </c>
    </row>
    <row r="7" spans="1:11" ht="59.25">
      <c r="A7" s="2" t="s">
        <v>9</v>
      </c>
      <c r="B7" s="6">
        <f>C7+E7</f>
        <v>387967</v>
      </c>
      <c r="C7" s="6">
        <v>134244</v>
      </c>
      <c r="D7" s="7">
        <f>ROUND(C7/B7,4)</f>
        <v>0.346</v>
      </c>
      <c r="E7" s="6">
        <v>253723</v>
      </c>
      <c r="F7" s="7">
        <f>ROUND(E7/B7,4)</f>
        <v>0.654</v>
      </c>
      <c r="G7" s="3">
        <f>H7+J7</f>
        <v>227358</v>
      </c>
      <c r="H7" s="3">
        <v>76540</v>
      </c>
      <c r="I7" s="4">
        <f>ROUND(H7/G7,4)</f>
        <v>0.3366</v>
      </c>
      <c r="J7" s="3">
        <v>150818</v>
      </c>
      <c r="K7" s="4">
        <f>ROUND(J7/G7,4)</f>
        <v>0.6634</v>
      </c>
    </row>
    <row r="8" spans="1:11" ht="59.25">
      <c r="A8" s="2" t="s">
        <v>10</v>
      </c>
      <c r="B8" s="3">
        <f>C8+E8</f>
        <v>141779</v>
      </c>
      <c r="C8" s="5">
        <v>50831</v>
      </c>
      <c r="D8" s="4">
        <f>ROUND(C8/B8,4)</f>
        <v>0.3585</v>
      </c>
      <c r="E8" s="5">
        <v>90948</v>
      </c>
      <c r="F8" s="4">
        <f>ROUND(E8/B8,4)</f>
        <v>0.6415</v>
      </c>
      <c r="G8" s="3">
        <f>H8+J8</f>
        <v>139644</v>
      </c>
      <c r="H8" s="3">
        <f>30754+19226</f>
        <v>49980</v>
      </c>
      <c r="I8" s="4">
        <f>ROUND(H8/G8,4)</f>
        <v>0.3579</v>
      </c>
      <c r="J8" s="3">
        <f>54476+35188</f>
        <v>89664</v>
      </c>
      <c r="K8" s="4">
        <f>ROUND(J8/G8,4)</f>
        <v>0.6421</v>
      </c>
    </row>
    <row r="9" spans="1:11" ht="59.25">
      <c r="A9" s="2" t="s">
        <v>11</v>
      </c>
      <c r="B9" s="3">
        <f>C9+E9</f>
        <v>176968</v>
      </c>
      <c r="C9" s="3">
        <v>66602</v>
      </c>
      <c r="D9" s="4">
        <f>ROUND(C9/B9,4)</f>
        <v>0.3764</v>
      </c>
      <c r="E9" s="3">
        <v>110366</v>
      </c>
      <c r="F9" s="4">
        <f>ROUND(E9/B9,4)</f>
        <v>0.6236</v>
      </c>
      <c r="G9" s="3">
        <f>H9+J9</f>
        <v>185920</v>
      </c>
      <c r="H9" s="3">
        <f>30466+39251</f>
        <v>69717</v>
      </c>
      <c r="I9" s="4">
        <f>ROUND(H9/G9,4)</f>
        <v>0.375</v>
      </c>
      <c r="J9" s="3">
        <f>53170+63033</f>
        <v>116203</v>
      </c>
      <c r="K9" s="4">
        <f>ROUND(J9/G9,4)</f>
        <v>0.625</v>
      </c>
    </row>
  </sheetData>
  <sheetProtection selectLockedCells="1" selectUnlockedCells="1"/>
  <mergeCells count="9">
    <mergeCell ref="A2:A4"/>
    <mergeCell ref="B2:F2"/>
    <mergeCell ref="G2:K2"/>
    <mergeCell ref="B3:B4"/>
    <mergeCell ref="C3:D3"/>
    <mergeCell ref="E3:F3"/>
    <mergeCell ref="G3:G4"/>
    <mergeCell ref="H3:I3"/>
    <mergeCell ref="J3:K3"/>
  </mergeCells>
  <printOptions/>
  <pageMargins left="1" right="1" top="0.9444444444444444" bottom="0.8333333333333333" header="0.5" footer="0.5"/>
  <pageSetup fitToHeight="1" fitToWidth="1" horizontalDpi="300" verticalDpi="300" orientation="landscape" paperSize="9" scale="74" r:id="rId1"/>
  <headerFooter alignWithMargins="0">
    <oddHeader>&amp;C&amp;"Arial,粗體"&amp;18 109-110&amp;"新細明體,粗體"年保險業登錄業務員性別統計
&amp;14(Gender statistics of insurance salespersons registered in Taiwan in 2020-2021)</oddHeader>
    <oddFooter>&amp;L&amp;"Arial,標準"註:1.財產保險業登錄人員係指取得財產保險業務員資格且登錄於中華民國產物保險商業同業公會之人員；人身保險業登錄人員係指取得人身保險業務員資格且登錄於中華民國人壽保險商業同業公會之人員。
2.保險業登錄人員包含兼營(財產保險業務員兼營人身保險業務員，或人身保險業務員兼營財產保險業務員)、合作推廣或共同行銷等方式(如證券業從業人員或銀行業從業人員)登錄在保險業之人員。</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劉素芬</dc:creator>
  <cp:keywords/>
  <dc:description/>
  <cp:lastModifiedBy>劉素芬</cp:lastModifiedBy>
  <cp:lastPrinted>2022-04-19T07:15:58Z</cp:lastPrinted>
  <dcterms:created xsi:type="dcterms:W3CDTF">2022-04-19T07:01:12Z</dcterms:created>
  <dcterms:modified xsi:type="dcterms:W3CDTF">2022-04-19T07:17:42Z</dcterms:modified>
  <cp:category/>
  <cp:version/>
  <cp:contentType/>
  <cp:contentStatus/>
</cp:coreProperties>
</file>