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D:\I0321\Desktop\性別主流化專區\"/>
    </mc:Choice>
  </mc:AlternateContent>
  <xr:revisionPtr revIDLastSave="0" documentId="8_{43376B41-C673-497A-BD34-6D9B9D870BFE}" xr6:coauthVersionLast="47" xr6:coauthVersionMax="47" xr10:uidLastSave="{00000000-0000-0000-0000-000000000000}"/>
  <bookViews>
    <workbookView xWindow="-108" yWindow="-108" windowWidth="23256" windowHeight="12576" tabRatio="500" xr2:uid="{00000000-000D-0000-FFFF-FFFF00000000}"/>
  </bookViews>
  <sheets>
    <sheet name="登錄業務人員110-11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K9" i="1" s="1"/>
  <c r="G8" i="1"/>
  <c r="K8" i="1" s="1"/>
  <c r="K7" i="1"/>
  <c r="G7" i="1"/>
  <c r="I7" i="1" s="1"/>
  <c r="G6" i="1"/>
  <c r="K6" i="1" s="1"/>
  <c r="J5" i="1"/>
  <c r="H5" i="1"/>
  <c r="G5" i="1" s="1"/>
  <c r="I5" i="1" s="1"/>
  <c r="F5" i="1"/>
  <c r="D5" i="1"/>
  <c r="E5" i="1"/>
  <c r="C5" i="1"/>
  <c r="B6" i="1"/>
  <c r="F6" i="1"/>
  <c r="B7" i="1"/>
  <c r="F7" i="1" s="1"/>
  <c r="B8" i="1"/>
  <c r="F8" i="1" s="1"/>
  <c r="B9" i="1"/>
  <c r="F9" i="1" s="1"/>
  <c r="K5" i="1" l="1"/>
  <c r="I6" i="1"/>
  <c r="I9" i="1"/>
  <c r="I8" i="1"/>
  <c r="B5" i="1"/>
  <c r="D7" i="1"/>
  <c r="D6" i="1"/>
  <c r="D9" i="1"/>
  <c r="D8" i="1"/>
</calcChain>
</file>

<file path=xl/sharedStrings.xml><?xml version="1.0" encoding="utf-8"?>
<sst xmlns="http://schemas.openxmlformats.org/spreadsheetml/2006/main" count="22" uniqueCount="18">
  <si>
    <r>
      <rPr>
        <sz val="14"/>
        <color indexed="8"/>
        <rFont val="標楷體"/>
        <family val="4"/>
        <charset val="136"/>
      </rPr>
      <t xml:space="preserve">業別
</t>
    </r>
    <r>
      <rPr>
        <sz val="14"/>
        <color indexed="8"/>
        <rFont val="標楷體"/>
        <family val="4"/>
        <charset val="136"/>
      </rPr>
      <t>(Types of Institutions)</t>
    </r>
  </si>
  <si>
    <r>
      <rPr>
        <sz val="14"/>
        <color indexed="8"/>
        <rFont val="標楷體"/>
        <family val="4"/>
        <charset val="136"/>
      </rPr>
      <t xml:space="preserve">合計
</t>
    </r>
    <r>
      <rPr>
        <sz val="14"/>
        <color indexed="8"/>
        <rFont val="標楷體"/>
        <family val="4"/>
        <charset val="136"/>
      </rPr>
      <t>(Total)
(</t>
    </r>
    <r>
      <rPr>
        <sz val="14"/>
        <color indexed="8"/>
        <rFont val="標楷體"/>
        <family val="4"/>
        <charset val="136"/>
      </rPr>
      <t>人次</t>
    </r>
    <r>
      <rPr>
        <sz val="14"/>
        <color indexed="8"/>
        <rFont val="標楷體"/>
        <family val="4"/>
        <charset val="136"/>
      </rPr>
      <t>)</t>
    </r>
  </si>
  <si>
    <r>
      <rPr>
        <sz val="14"/>
        <color indexed="8"/>
        <rFont val="標楷體"/>
        <family val="4"/>
        <charset val="136"/>
      </rPr>
      <t>男性</t>
    </r>
    <r>
      <rPr>
        <sz val="14"/>
        <color indexed="8"/>
        <rFont val="標楷體"/>
        <family val="4"/>
        <charset val="136"/>
      </rPr>
      <t>(Male)</t>
    </r>
  </si>
  <si>
    <r>
      <rPr>
        <sz val="14"/>
        <color indexed="8"/>
        <rFont val="標楷體"/>
        <family val="4"/>
        <charset val="136"/>
      </rPr>
      <t>女性</t>
    </r>
    <r>
      <rPr>
        <sz val="14"/>
        <color indexed="8"/>
        <rFont val="標楷體"/>
        <family val="4"/>
        <charset val="136"/>
      </rPr>
      <t>(Female)</t>
    </r>
  </si>
  <si>
    <r>
      <rPr>
        <sz val="14"/>
        <color indexed="8"/>
        <rFont val="標楷體"/>
        <family val="4"/>
        <charset val="136"/>
      </rPr>
      <t xml:space="preserve">人數
</t>
    </r>
    <r>
      <rPr>
        <sz val="14"/>
        <color indexed="8"/>
        <rFont val="標楷體"/>
        <family val="4"/>
        <charset val="136"/>
      </rPr>
      <t>(Number)
(</t>
    </r>
    <r>
      <rPr>
        <sz val="14"/>
        <color indexed="8"/>
        <rFont val="標楷體"/>
        <family val="4"/>
        <charset val="136"/>
      </rPr>
      <t>人次</t>
    </r>
    <r>
      <rPr>
        <sz val="14"/>
        <color indexed="8"/>
        <rFont val="標楷體"/>
        <family val="4"/>
        <charset val="136"/>
      </rPr>
      <t>)</t>
    </r>
  </si>
  <si>
    <r>
      <rPr>
        <sz val="14"/>
        <color indexed="8"/>
        <rFont val="標楷體"/>
        <family val="4"/>
        <charset val="136"/>
      </rPr>
      <t xml:space="preserve">分配比
</t>
    </r>
    <r>
      <rPr>
        <sz val="14"/>
        <color indexed="8"/>
        <rFont val="標楷體"/>
        <family val="4"/>
        <charset val="136"/>
      </rPr>
      <t>(Ratio)</t>
    </r>
  </si>
  <si>
    <r>
      <rPr>
        <sz val="14"/>
        <color indexed="8"/>
        <rFont val="標楷體"/>
        <family val="4"/>
        <charset val="136"/>
      </rPr>
      <t xml:space="preserve">總 計
</t>
    </r>
    <r>
      <rPr>
        <sz val="14"/>
        <color indexed="8"/>
        <rFont val="標楷體"/>
        <family val="4"/>
        <charset val="136"/>
      </rPr>
      <t>(Total)</t>
    </r>
  </si>
  <si>
    <r>
      <rPr>
        <sz val="14"/>
        <color indexed="8"/>
        <rFont val="標楷體"/>
        <family val="4"/>
        <charset val="136"/>
      </rPr>
      <t xml:space="preserve">財產保險業
</t>
    </r>
    <r>
      <rPr>
        <sz val="14"/>
        <color indexed="8"/>
        <rFont val="標楷體"/>
        <family val="4"/>
        <charset val="136"/>
      </rPr>
      <t>(Non-Life Insurers)</t>
    </r>
  </si>
  <si>
    <r>
      <rPr>
        <sz val="14"/>
        <color indexed="8"/>
        <rFont val="標楷體"/>
        <family val="4"/>
        <charset val="136"/>
      </rPr>
      <t xml:space="preserve">人身保險業
</t>
    </r>
    <r>
      <rPr>
        <sz val="14"/>
        <color indexed="8"/>
        <rFont val="標楷體"/>
        <family val="4"/>
        <charset val="136"/>
      </rPr>
      <t>(Life Insurers)</t>
    </r>
  </si>
  <si>
    <t>111年(2022)</t>
    <phoneticPr fontId="3" type="noConversion"/>
  </si>
  <si>
    <t>保險經紀人
(Insurance Brokers)</t>
    <phoneticPr fontId="3" type="noConversion"/>
  </si>
  <si>
    <t>保險代理人
(Insurance Agencies)</t>
    <phoneticPr fontId="3" type="noConversion"/>
  </si>
  <si>
    <r>
      <t>110</t>
    </r>
    <r>
      <rPr>
        <sz val="14"/>
        <color indexed="8"/>
        <rFont val="標楷體"/>
        <family val="4"/>
        <charset val="136"/>
      </rPr>
      <t>年</t>
    </r>
    <r>
      <rPr>
        <sz val="14"/>
        <color indexed="8"/>
        <rFont val="標楷體"/>
        <family val="4"/>
        <charset val="136"/>
      </rPr>
      <t>(2021)</t>
    </r>
    <phoneticPr fontId="3" type="noConversion"/>
  </si>
  <si>
    <t>合計
(Total)
(人次)</t>
  </si>
  <si>
    <t>男性(Male)</t>
  </si>
  <si>
    <t>女性(Female)</t>
  </si>
  <si>
    <t>人數
(Number)
(人次)</t>
  </si>
  <si>
    <t>分配比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</si>
</sst>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NT$-404]#,##0.00;[Red]\-[$NT$-404]#,##0.00"/>
  </numFmts>
  <fonts count="6" x14ac:knownFonts="1">
    <font>
      <sz val="12"/>
      <color indexed="8"/>
      <name val="新細明體"/>
      <family val="1"/>
      <charset val="136"/>
    </font>
    <font>
      <b/>
      <i/>
      <u/>
      <sz val="12"/>
      <color indexed="8"/>
      <name val="新細明體"/>
      <family val="1"/>
      <charset val="136"/>
    </font>
    <font>
      <sz val="14"/>
      <color indexed="8"/>
      <name val="標楷體"/>
      <family val="4"/>
      <charset val="136"/>
    </font>
    <font>
      <sz val="9"/>
      <name val="新細明體"/>
      <family val="1"/>
      <charset val="136"/>
    </font>
    <font>
      <sz val="14"/>
      <color theme="1"/>
      <name val="標楷體"/>
      <family val="4"/>
      <charset val="136"/>
    </font>
    <font>
      <sz val="14"/>
      <name val="標楷體"/>
      <family val="4"/>
      <charset val="136"/>
    </font>
  </fonts>
  <fills count="2">
    <fill>
      <patternFill patternType="none"/>
    </fill>
    <fill>
      <patternFill patternType="gray125"/>
    </fill>
  </fills>
  <borders count="2">
    <border>
      <left/>
      <right/>
      <top/>
      <bottom/>
      <diagonal/>
    </border>
    <border>
      <left style="hair">
        <color indexed="8"/>
      </left>
      <right style="hair">
        <color indexed="8"/>
      </right>
      <top style="hair">
        <color indexed="8"/>
      </top>
      <bottom style="hair">
        <color indexed="8"/>
      </bottom>
      <diagonal/>
    </border>
  </borders>
  <cellStyleXfs count="2">
    <xf numFmtId="0" fontId="0" fillId="0" borderId="0">
      <alignment vertical="center"/>
    </xf>
    <xf numFmtId="176" fontId="1" fillId="0" borderId="0" applyBorder="0" applyProtection="0">
      <alignment vertical="center"/>
    </xf>
  </cellStyleXfs>
  <cellXfs count="13">
    <xf numFmtId="0" fontId="0" fillId="0" borderId="0" xfId="0">
      <alignment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10"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3"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xf>
  </cellXfs>
  <cellStyles count="2">
    <cellStyle name="一般" xfId="0" builtinId="0"/>
    <cellStyle name="結果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9"/>
  <sheetViews>
    <sheetView tabSelected="1" view="pageLayout" zoomScale="78" zoomScaleNormal="85" zoomScalePageLayoutView="78" workbookViewId="0">
      <selection activeCell="L8" sqref="L8"/>
    </sheetView>
  </sheetViews>
  <sheetFormatPr defaultColWidth="15.77734375" defaultRowHeight="16.2" x14ac:dyDescent="0.3"/>
  <cols>
    <col min="1" max="1" width="17.21875" customWidth="1"/>
    <col min="2" max="2" width="14.44140625" customWidth="1"/>
    <col min="6" max="6" width="14.77734375" customWidth="1"/>
    <col min="7" max="7" width="14.33203125" customWidth="1"/>
    <col min="11" max="11" width="14.44140625" customWidth="1"/>
  </cols>
  <sheetData>
    <row r="2" spans="1:11" ht="19.95" customHeight="1" x14ac:dyDescent="0.3">
      <c r="A2" s="4" t="s">
        <v>0</v>
      </c>
      <c r="B2" s="8" t="s">
        <v>9</v>
      </c>
      <c r="C2" s="8"/>
      <c r="D2" s="8"/>
      <c r="E2" s="8"/>
      <c r="F2" s="8"/>
      <c r="G2" s="5" t="s">
        <v>12</v>
      </c>
      <c r="H2" s="5"/>
      <c r="I2" s="5"/>
      <c r="J2" s="5"/>
      <c r="K2" s="5"/>
    </row>
    <row r="3" spans="1:11" ht="21" customHeight="1" x14ac:dyDescent="0.3">
      <c r="A3" s="4"/>
      <c r="B3" s="9" t="s">
        <v>13</v>
      </c>
      <c r="C3" s="8" t="s">
        <v>14</v>
      </c>
      <c r="D3" s="8"/>
      <c r="E3" s="8" t="s">
        <v>15</v>
      </c>
      <c r="F3" s="8"/>
      <c r="G3" s="4" t="s">
        <v>1</v>
      </c>
      <c r="H3" s="5" t="s">
        <v>2</v>
      </c>
      <c r="I3" s="5"/>
      <c r="J3" s="5" t="s">
        <v>3</v>
      </c>
      <c r="K3" s="5"/>
    </row>
    <row r="4" spans="1:11" ht="59.4" x14ac:dyDescent="0.3">
      <c r="A4" s="4"/>
      <c r="B4" s="9"/>
      <c r="C4" s="10" t="s">
        <v>16</v>
      </c>
      <c r="D4" s="10" t="s">
        <v>17</v>
      </c>
      <c r="E4" s="10" t="s">
        <v>16</v>
      </c>
      <c r="F4" s="10" t="s">
        <v>17</v>
      </c>
      <c r="G4" s="4"/>
      <c r="H4" s="1" t="s">
        <v>4</v>
      </c>
      <c r="I4" s="1" t="s">
        <v>5</v>
      </c>
      <c r="J4" s="1" t="s">
        <v>4</v>
      </c>
      <c r="K4" s="1" t="s">
        <v>5</v>
      </c>
    </row>
    <row r="5" spans="1:11" ht="59.4" customHeight="1" x14ac:dyDescent="0.3">
      <c r="A5" s="1" t="s">
        <v>6</v>
      </c>
      <c r="B5" s="11">
        <f>C5+E5</f>
        <v>683362</v>
      </c>
      <c r="C5" s="11">
        <f>C6+C7+C8+C9</f>
        <v>241048</v>
      </c>
      <c r="D5" s="12">
        <f>ROUND(C5/B5,4)</f>
        <v>0.35270000000000001</v>
      </c>
      <c r="E5" s="11">
        <f>E6+E7+E8+E9</f>
        <v>442314</v>
      </c>
      <c r="F5" s="12">
        <f>ROUND(E5/B5,4)</f>
        <v>0.64729999999999999</v>
      </c>
      <c r="G5" s="2">
        <f>H5+J5</f>
        <v>863569</v>
      </c>
      <c r="H5" s="2">
        <f>SUM(H6:H9)</f>
        <v>306820</v>
      </c>
      <c r="I5" s="3">
        <f>ROUND(H5/G5,4)</f>
        <v>0.3553</v>
      </c>
      <c r="J5" s="2">
        <f>SUM(J6:J9)</f>
        <v>556749</v>
      </c>
      <c r="K5" s="3">
        <f>ROUND(J5/G5,4)</f>
        <v>0.64470000000000005</v>
      </c>
    </row>
    <row r="6" spans="1:11" ht="59.4" x14ac:dyDescent="0.3">
      <c r="A6" s="1" t="s">
        <v>7</v>
      </c>
      <c r="B6" s="11">
        <f>C6+E6</f>
        <v>155305</v>
      </c>
      <c r="C6" s="11">
        <v>54008</v>
      </c>
      <c r="D6" s="12">
        <f>ROUND(C6/B6,4)</f>
        <v>0.3478</v>
      </c>
      <c r="E6" s="11">
        <v>101297</v>
      </c>
      <c r="F6" s="12">
        <f>ROUND(E6/B6,4)</f>
        <v>0.6522</v>
      </c>
      <c r="G6" s="2">
        <f>H6+J6</f>
        <v>156855</v>
      </c>
      <c r="H6" s="2">
        <v>55143</v>
      </c>
      <c r="I6" s="3">
        <f>ROUND(H6/G6,4)</f>
        <v>0.35160000000000002</v>
      </c>
      <c r="J6" s="2">
        <v>101712</v>
      </c>
      <c r="K6" s="3">
        <f>ROUND(J6/G6,4)</f>
        <v>0.64839999999999998</v>
      </c>
    </row>
    <row r="7" spans="1:11" ht="59.4" x14ac:dyDescent="0.3">
      <c r="A7" s="1" t="s">
        <v>8</v>
      </c>
      <c r="B7" s="11">
        <f>C7+E7</f>
        <v>211149</v>
      </c>
      <c r="C7" s="11">
        <v>69882</v>
      </c>
      <c r="D7" s="12">
        <f>ROUND(C7/B7,4)</f>
        <v>0.33100000000000002</v>
      </c>
      <c r="E7" s="11">
        <v>141267</v>
      </c>
      <c r="F7" s="12">
        <f>ROUND(E7/B7,4)</f>
        <v>0.66900000000000004</v>
      </c>
      <c r="G7" s="6">
        <f>H7+J7</f>
        <v>387967</v>
      </c>
      <c r="H7" s="6">
        <v>134244</v>
      </c>
      <c r="I7" s="7">
        <f>ROUND(H7/G7,4)</f>
        <v>0.34599999999999997</v>
      </c>
      <c r="J7" s="6">
        <v>253723</v>
      </c>
      <c r="K7" s="7">
        <f>ROUND(J7/G7,4)</f>
        <v>0.65400000000000003</v>
      </c>
    </row>
    <row r="8" spans="1:11" ht="59.4" x14ac:dyDescent="0.3">
      <c r="A8" s="1" t="s">
        <v>10</v>
      </c>
      <c r="B8" s="11">
        <f>C8+E8</f>
        <v>145668</v>
      </c>
      <c r="C8" s="11">
        <v>52427</v>
      </c>
      <c r="D8" s="12">
        <f>ROUND(C8/B8,4)</f>
        <v>0.3599</v>
      </c>
      <c r="E8" s="11">
        <v>93241</v>
      </c>
      <c r="F8" s="12">
        <f>ROUND(E8/B8,4)</f>
        <v>0.6401</v>
      </c>
      <c r="G8" s="2">
        <f>H8+J8</f>
        <v>141779</v>
      </c>
      <c r="H8" s="2">
        <v>50831</v>
      </c>
      <c r="I8" s="3">
        <f>ROUND(H8/G8,4)</f>
        <v>0.35849999999999999</v>
      </c>
      <c r="J8" s="2">
        <v>90948</v>
      </c>
      <c r="K8" s="3">
        <f>ROUND(J8/G8,4)</f>
        <v>0.64149999999999996</v>
      </c>
    </row>
    <row r="9" spans="1:11" ht="59.4" x14ac:dyDescent="0.3">
      <c r="A9" s="1" t="s">
        <v>11</v>
      </c>
      <c r="B9" s="11">
        <f>C9+E9</f>
        <v>171240</v>
      </c>
      <c r="C9" s="11">
        <v>64731</v>
      </c>
      <c r="D9" s="12">
        <f>ROUND(C9/B9,4)</f>
        <v>0.378</v>
      </c>
      <c r="E9" s="11">
        <v>106509</v>
      </c>
      <c r="F9" s="12">
        <f>ROUND(E9/B9,4)</f>
        <v>0.622</v>
      </c>
      <c r="G9" s="2">
        <f>H9+J9</f>
        <v>176968</v>
      </c>
      <c r="H9" s="2">
        <v>66602</v>
      </c>
      <c r="I9" s="3">
        <f>ROUND(H9/G9,4)</f>
        <v>0.37640000000000001</v>
      </c>
      <c r="J9" s="2">
        <v>110366</v>
      </c>
      <c r="K9" s="3">
        <f>ROUND(J9/G9,4)</f>
        <v>0.62360000000000004</v>
      </c>
    </row>
  </sheetData>
  <sheetProtection selectLockedCells="1" selectUnlockedCells="1"/>
  <mergeCells count="9">
    <mergeCell ref="A2:A4"/>
    <mergeCell ref="B2:F2"/>
    <mergeCell ref="G2:K2"/>
    <mergeCell ref="B3:B4"/>
    <mergeCell ref="C3:D3"/>
    <mergeCell ref="E3:F3"/>
    <mergeCell ref="G3:G4"/>
    <mergeCell ref="H3:I3"/>
    <mergeCell ref="J3:K3"/>
  </mergeCells>
  <phoneticPr fontId="3" type="noConversion"/>
  <pageMargins left="1" right="1" top="0.94444444444444442" bottom="0.83333333333333326" header="0.5" footer="0.5"/>
  <pageSetup paperSize="9" scale="74" firstPageNumber="0" orientation="landscape" horizontalDpi="300" verticalDpi="300" r:id="rId1"/>
  <headerFooter alignWithMargins="0">
    <oddHeader>&amp;C&amp;"Arial,粗體"&amp;18 110-111&amp;"新細明體,粗體"年保險業登錄業務員性別統計
&amp;14(Gender statistics of insurance salespersons registered in Taiwan in 2021-2022 )</oddHeader>
    <oddFooter>&amp;L&amp;"Arial,標準"註:1.財產保險業登錄人員係指取得財產保險業務員資格且登錄於中華民國產物保險商業同業公會之人員；人身保險業登錄人員係指取得人身保險業務員資格且登錄於中華民國人壽保險商業同業公會之人員。
2.保險業登錄人員包含兼營(財產保險業務員兼營人身保險業務員，或人身保險業務員兼營財產保險業務員)、合作推廣或共同行銷等方式(如證券業從業人員或銀行業從業人員)登錄在保險業之人員。</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登錄業務人員110-111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劉素芬</dc:creator>
  <cp:keywords/>
  <dc:description/>
  <cp:lastModifiedBy>王琬茵</cp:lastModifiedBy>
  <cp:revision/>
  <dcterms:created xsi:type="dcterms:W3CDTF">2022-04-19T07:01:12Z</dcterms:created>
  <dcterms:modified xsi:type="dcterms:W3CDTF">2023-04-17T06:34:50Z</dcterms:modified>
  <cp:category/>
  <cp:contentStatus/>
</cp:coreProperties>
</file>