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11 全體信用合作社「月」外網揭露報表\114_信合社114.1月底資產品質評估分析統計表外網揭露(存查)\上傳檔案\"/>
    </mc:Choice>
  </mc:AlternateContent>
  <xr:revisionPtr revIDLastSave="0" documentId="8_{8412F18E-3B5F-4517-8E1D-08780E9F7DB3}" xr6:coauthVersionLast="47" xr6:coauthVersionMax="47" xr10:uidLastSave="{00000000-0000-0000-0000-000000000000}"/>
  <bookViews>
    <workbookView xWindow="30" yWindow="30" windowWidth="28770" windowHeight="15450" firstSheet="1" activeTab="1" xr2:uid="{8E7F071D-8255-4BA4-8A6F-765F2F713371}"/>
  </bookViews>
  <sheets>
    <sheet name="資料來源" sheetId="1" state="hidden" r:id="rId1"/>
    <sheet name="成果" sheetId="2" r:id="rId2"/>
  </sheets>
  <definedNames>
    <definedName name="_xlnm.Print_Area" localSheetId="0">資料來源!$A$1:$N$32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  <c r="E30" i="2"/>
  <c r="H26" i="2"/>
  <c r="H17" i="2"/>
  <c r="I17" i="2"/>
  <c r="G8" i="1"/>
  <c r="E7" i="2"/>
  <c r="G9" i="1"/>
  <c r="E8" i="2"/>
  <c r="G10" i="1"/>
  <c r="E9" i="2"/>
  <c r="G11" i="1"/>
  <c r="E10" i="2"/>
  <c r="G12" i="1"/>
  <c r="E11" i="2"/>
  <c r="G13" i="1"/>
  <c r="E12" i="2"/>
  <c r="G14" i="1"/>
  <c r="E13" i="2"/>
  <c r="G15" i="1"/>
  <c r="E14" i="2"/>
  <c r="G16" i="1"/>
  <c r="E15" i="2"/>
  <c r="G17" i="1"/>
  <c r="E16" i="2"/>
  <c r="G18" i="1"/>
  <c r="E17" i="2"/>
  <c r="G19" i="1"/>
  <c r="E18" i="2"/>
  <c r="G20" i="1"/>
  <c r="G21" i="1"/>
  <c r="G22" i="1"/>
  <c r="E21" i="2"/>
  <c r="G23" i="1"/>
  <c r="G24" i="1"/>
  <c r="E23" i="2"/>
  <c r="G25" i="1"/>
  <c r="E24" i="2"/>
  <c r="G26" i="1"/>
  <c r="E25" i="2"/>
  <c r="G27" i="1"/>
  <c r="E26" i="2"/>
  <c r="B30" i="2"/>
  <c r="F30" i="2"/>
  <c r="G30" i="2"/>
  <c r="B8" i="2"/>
  <c r="C8" i="2"/>
  <c r="D8" i="2"/>
  <c r="F8" i="2"/>
  <c r="G8" i="2"/>
  <c r="H8" i="2"/>
  <c r="I8" i="2"/>
  <c r="B9" i="2"/>
  <c r="C9" i="2"/>
  <c r="D9" i="2"/>
  <c r="F9" i="2"/>
  <c r="G9" i="2"/>
  <c r="H9" i="2"/>
  <c r="I9" i="2"/>
  <c r="B10" i="2"/>
  <c r="C10" i="2"/>
  <c r="D10" i="2"/>
  <c r="F10" i="2"/>
  <c r="G10" i="2"/>
  <c r="H10" i="2"/>
  <c r="I10" i="2"/>
  <c r="B11" i="2"/>
  <c r="C11" i="2"/>
  <c r="D11" i="2"/>
  <c r="F11" i="2"/>
  <c r="G11" i="2"/>
  <c r="H11" i="2"/>
  <c r="I11" i="2"/>
  <c r="B12" i="2"/>
  <c r="C12" i="2"/>
  <c r="D12" i="2"/>
  <c r="F12" i="2"/>
  <c r="G12" i="2"/>
  <c r="H12" i="2"/>
  <c r="I12" i="2"/>
  <c r="B13" i="2"/>
  <c r="C13" i="2"/>
  <c r="D13" i="2"/>
  <c r="F13" i="2"/>
  <c r="G13" i="2"/>
  <c r="H13" i="2"/>
  <c r="I13" i="2"/>
  <c r="B14" i="2"/>
  <c r="C14" i="2"/>
  <c r="D14" i="2"/>
  <c r="F14" i="2"/>
  <c r="G14" i="2"/>
  <c r="H14" i="2"/>
  <c r="I14" i="2"/>
  <c r="B15" i="2"/>
  <c r="C15" i="2"/>
  <c r="D15" i="2"/>
  <c r="F15" i="2"/>
  <c r="G15" i="2"/>
  <c r="H15" i="2"/>
  <c r="I15" i="2"/>
  <c r="B16" i="2"/>
  <c r="C16" i="2"/>
  <c r="D16" i="2"/>
  <c r="F16" i="2"/>
  <c r="G16" i="2"/>
  <c r="H16" i="2"/>
  <c r="I16" i="2"/>
  <c r="B17" i="2"/>
  <c r="C17" i="2"/>
  <c r="D17" i="2"/>
  <c r="F17" i="2"/>
  <c r="G17" i="2"/>
  <c r="B18" i="2"/>
  <c r="C18" i="2"/>
  <c r="D18" i="2"/>
  <c r="F18" i="2"/>
  <c r="G18" i="2"/>
  <c r="H18" i="2"/>
  <c r="I18" i="2"/>
  <c r="B19" i="2"/>
  <c r="C19" i="2"/>
  <c r="D19" i="2"/>
  <c r="F19" i="2"/>
  <c r="G19" i="2"/>
  <c r="B20" i="2"/>
  <c r="C20" i="2"/>
  <c r="D20" i="2"/>
  <c r="F20" i="2"/>
  <c r="G20" i="2"/>
  <c r="B21" i="2"/>
  <c r="C21" i="2"/>
  <c r="D21" i="2"/>
  <c r="F21" i="2"/>
  <c r="G21" i="2"/>
  <c r="H21" i="2"/>
  <c r="I21" i="2"/>
  <c r="B22" i="2"/>
  <c r="C22" i="2"/>
  <c r="D22" i="2"/>
  <c r="F22" i="2"/>
  <c r="G22" i="2"/>
  <c r="B23" i="2"/>
  <c r="C23" i="2"/>
  <c r="D23" i="2"/>
  <c r="F23" i="2"/>
  <c r="G23" i="2"/>
  <c r="H23" i="2"/>
  <c r="I23" i="2"/>
  <c r="B24" i="2"/>
  <c r="C24" i="2"/>
  <c r="D24" i="2"/>
  <c r="F24" i="2"/>
  <c r="G24" i="2"/>
  <c r="H24" i="2"/>
  <c r="I24" i="2"/>
  <c r="B25" i="2"/>
  <c r="C25" i="2"/>
  <c r="D25" i="2"/>
  <c r="F25" i="2"/>
  <c r="G25" i="2"/>
  <c r="H25" i="2"/>
  <c r="I25" i="2"/>
  <c r="B26" i="2"/>
  <c r="C26" i="2"/>
  <c r="D26" i="2"/>
  <c r="F26" i="2"/>
  <c r="G26" i="2"/>
  <c r="I26" i="2"/>
  <c r="B27" i="2"/>
  <c r="C27" i="2"/>
  <c r="D27" i="2"/>
  <c r="F27" i="2"/>
  <c r="G27" i="2"/>
  <c r="H27" i="2"/>
  <c r="I27" i="2"/>
  <c r="B28" i="2"/>
  <c r="C28" i="2"/>
  <c r="D28" i="2"/>
  <c r="F28" i="2"/>
  <c r="G28" i="2"/>
  <c r="H28" i="2"/>
  <c r="I28" i="2"/>
  <c r="B29" i="2"/>
  <c r="C29" i="2"/>
  <c r="D29" i="2"/>
  <c r="F29" i="2"/>
  <c r="G29" i="2"/>
  <c r="H29" i="2"/>
  <c r="I29" i="2"/>
  <c r="C30" i="2"/>
  <c r="D30" i="2"/>
  <c r="H30" i="2"/>
  <c r="I30" i="2"/>
  <c r="I7" i="2"/>
  <c r="H7" i="2"/>
  <c r="G7" i="2"/>
  <c r="F7" i="2"/>
  <c r="C7" i="2"/>
  <c r="D7" i="2"/>
  <c r="B7" i="2"/>
  <c r="G30" i="1"/>
  <c r="E29" i="2"/>
  <c r="G29" i="1"/>
  <c r="E28" i="2"/>
  <c r="G28" i="1"/>
  <c r="E27" i="2"/>
</calcChain>
</file>

<file path=xl/sharedStrings.xml><?xml version="1.0" encoding="utf-8"?>
<sst xmlns="http://schemas.openxmlformats.org/spreadsheetml/2006/main" count="129" uniqueCount="68">
  <si>
    <t>信合社資產品質評估分析統計表</t>
  </si>
  <si>
    <t>銀行別</t>
  </si>
  <si>
    <t>存款</t>
  </si>
  <si>
    <t>稅前盈餘</t>
  </si>
  <si>
    <t>放款總額</t>
  </si>
  <si>
    <t>應予評估</t>
  </si>
  <si>
    <t>各項備抵</t>
  </si>
  <si>
    <t>淨值</t>
  </si>
  <si>
    <t>逾放</t>
  </si>
  <si>
    <t>備抵呆帳/</t>
  </si>
  <si>
    <t>各項備抵/</t>
  </si>
  <si>
    <t>　</t>
  </si>
  <si>
    <t>(累計)</t>
  </si>
  <si>
    <t>甲類逾期</t>
  </si>
  <si>
    <t>乙類逾期</t>
  </si>
  <si>
    <t>不良資產</t>
  </si>
  <si>
    <t>貼現及放款提</t>
  </si>
  <si>
    <t>其他備抵</t>
  </si>
  <si>
    <t>比率</t>
  </si>
  <si>
    <t>逾期放款</t>
  </si>
  <si>
    <t>放款</t>
  </si>
  <si>
    <t>列之備抵呆帳</t>
  </si>
  <si>
    <t>(%)</t>
  </si>
  <si>
    <t>不良資產(%)</t>
  </si>
  <si>
    <t>單位：新臺幣千元</t>
  </si>
  <si>
    <t>台北市第五信用合作社</t>
  </si>
  <si>
    <t>基隆第一信用合作社</t>
  </si>
  <si>
    <t>基隆市第二信用合作社</t>
  </si>
  <si>
    <t>淡水第一信用合作社</t>
  </si>
  <si>
    <t>新北市淡水信用合作社</t>
  </si>
  <si>
    <t>宜蘭信用合作社</t>
  </si>
  <si>
    <t>桃園信用合作社</t>
  </si>
  <si>
    <t>新竹第一信用合作社</t>
  </si>
  <si>
    <t>新竹第三信用合作社</t>
  </si>
  <si>
    <t>台中市第二信用合作社</t>
  </si>
  <si>
    <t>彰化第一信用合作社</t>
  </si>
  <si>
    <t>彰化第五信用合作社</t>
  </si>
  <si>
    <t>彰化第六信用合作社</t>
  </si>
  <si>
    <t>彰化第十信用合作社</t>
  </si>
  <si>
    <t>彰化縣鹿港信用合作社</t>
  </si>
  <si>
    <t>嘉義市第三信用合作社</t>
  </si>
  <si>
    <t>臺南第三信用合作社</t>
  </si>
  <si>
    <t>高雄市第三信用合作社</t>
  </si>
  <si>
    <t>花蓮第一信用合作社</t>
  </si>
  <si>
    <t>花蓮第二信用合作社</t>
  </si>
  <si>
    <t>澎湖縣第一信用合作社</t>
  </si>
  <si>
    <t>澎湖第二信用合作社</t>
  </si>
  <si>
    <t>金門縣信用合作社</t>
  </si>
  <si>
    <t>總　　　　　計</t>
  </si>
  <si>
    <t>總額</t>
    <phoneticPr fontId="3" type="noConversion"/>
  </si>
  <si>
    <t>信合社資產品質評估分析統計表</t>
    <phoneticPr fontId="3" type="noConversion"/>
  </si>
  <si>
    <t>稅前盈餘</t>
    <phoneticPr fontId="3" type="noConversion"/>
  </si>
  <si>
    <t>貼現及放款提列之備抵呆帳</t>
    <phoneticPr fontId="3" type="noConversion"/>
  </si>
  <si>
    <t>(累計)</t>
    <phoneticPr fontId="3" type="noConversion"/>
  </si>
  <si>
    <t xml:space="preserve">總額 </t>
    <phoneticPr fontId="3" type="noConversion"/>
  </si>
  <si>
    <t>比率</t>
    <phoneticPr fontId="3" type="noConversion"/>
  </si>
  <si>
    <t>淡水第一信用合作社</t>
    <phoneticPr fontId="3" type="noConversion"/>
  </si>
  <si>
    <t>-</t>
    <phoneticPr fontId="3" type="noConversion"/>
  </si>
  <si>
    <t>註：無數值，以「-」表示；數值不及半單位，以「0」表示。</t>
    <phoneticPr fontId="3" type="noConversion"/>
  </si>
  <si>
    <t>逾期放款總額</t>
    <phoneticPr fontId="3" type="noConversion"/>
  </si>
  <si>
    <t>單位：新臺幣千元</t>
    <phoneticPr fontId="3" type="noConversion"/>
  </si>
  <si>
    <t xml:space="preserve">逾期放款總額 </t>
    <phoneticPr fontId="3" type="noConversion"/>
  </si>
  <si>
    <t xml:space="preserve">小技巧: </t>
    <phoneticPr fontId="3" type="noConversion"/>
  </si>
  <si>
    <t>2.成果檔因為有設公式, 所以會根據資料來源檔自動更新, 不需動到成果檔</t>
    <phoneticPr fontId="3" type="noConversion"/>
  </si>
  <si>
    <t>3.記得將2個工作表的月份更新成統計月份</t>
    <phoneticPr fontId="3" type="noConversion"/>
  </si>
  <si>
    <t>1.將前月的檔案另存成本月的, 將本月FR111報表貼到資料來源檔(先刪除跨頁標題部分), 惟一不同之處是本表有逾期放款總額的加總欄位,要特別注意。</t>
    <phoneticPr fontId="3" type="noConversion"/>
  </si>
  <si>
    <t>資料月份：114 年 1月</t>
    <phoneticPr fontId="3" type="noConversion"/>
  </si>
  <si>
    <t>資料月份：114年1月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</si>
</sst>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#,##0_-"/>
    <numFmt numFmtId="180" formatCode="#,##0.00_-"/>
  </numFmts>
  <fonts count="13" x14ac:knownFonts="1">
    <font>
      <sz val="12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b/>
      <sz val="18"/>
      <color indexed="8"/>
      <name val="標楷體"/>
      <family val="4"/>
      <charset val="136"/>
    </font>
    <font>
      <sz val="12"/>
      <name val="標楷體"/>
      <family val="4"/>
      <charset val="136"/>
    </font>
    <font>
      <sz val="10"/>
      <color indexed="8"/>
      <name val="標楷體"/>
      <family val="4"/>
      <charset val="136"/>
    </font>
    <font>
      <b/>
      <sz val="12"/>
      <color indexed="8"/>
      <name val="標楷體"/>
      <family val="4"/>
      <charset val="136"/>
    </font>
    <font>
      <b/>
      <sz val="12"/>
      <name val="新細明體"/>
      <family val="1"/>
      <charset val="136"/>
    </font>
    <font>
      <sz val="10"/>
      <name val="標楷體"/>
      <family val="4"/>
      <charset val="136"/>
    </font>
    <font>
      <sz val="11"/>
      <color rgb="FF000000"/>
      <name val="新細明體"/>
      <family val="1"/>
      <charset val="136"/>
      <scheme val="minor"/>
    </font>
    <font>
      <sz val="12"/>
      <color rgb="FFFF0000"/>
      <name val="新細明體"/>
      <family val="1"/>
      <charset val="136"/>
    </font>
    <font>
      <sz val="11"/>
      <color rgb="FF00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179" fontId="6" fillId="0" borderId="4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179" fontId="2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7" xfId="0" applyFont="1" applyBorder="1" applyAlignment="1"/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4" xfId="0" applyFont="1" applyBorder="1" applyAlignment="1"/>
    <xf numFmtId="180" fontId="6" fillId="0" borderId="4" xfId="0" applyNumberFormat="1" applyFont="1" applyBorder="1" applyAlignment="1">
      <alignment horizontal="right" vertical="center"/>
    </xf>
    <xf numFmtId="180" fontId="2" fillId="0" borderId="4" xfId="0" applyNumberFormat="1" applyFont="1" applyBorder="1" applyAlignment="1">
      <alignment horizontal="right"/>
    </xf>
    <xf numFmtId="0" fontId="2" fillId="0" borderId="0" xfId="0" applyFont="1" applyBorder="1" applyAlignment="1"/>
    <xf numFmtId="179" fontId="2" fillId="0" borderId="0" xfId="0" applyNumberFormat="1" applyFont="1" applyBorder="1" applyAlignment="1">
      <alignment horizontal="right"/>
    </xf>
    <xf numFmtId="180" fontId="2" fillId="0" borderId="0" xfId="0" applyNumberFormat="1" applyFont="1" applyBorder="1" applyAlignment="1">
      <alignment horizontal="right"/>
    </xf>
    <xf numFmtId="0" fontId="11" fillId="0" borderId="0" xfId="0" applyFont="1">
      <alignment vertical="center"/>
    </xf>
    <xf numFmtId="179" fontId="2" fillId="0" borderId="17" xfId="0" applyNumberFormat="1" applyFont="1" applyBorder="1" applyAlignment="1">
      <alignment horizontal="right"/>
    </xf>
    <xf numFmtId="180" fontId="2" fillId="0" borderId="17" xfId="0" applyNumberFormat="1" applyFont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10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16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</cellXfs>
  <cellStyles count="2">
    <cellStyle name="Normal" xfId="1" xr:uid="{A26A9C8B-2DCA-4A90-A9B0-BE94C76C6C7B}"/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C2701-AA77-4DA1-A5DC-3F033FB62A59}">
  <sheetPr>
    <pageSetUpPr fitToPage="1"/>
  </sheetPr>
  <dimension ref="A1:O37"/>
  <sheetViews>
    <sheetView zoomScale="82" zoomScaleNormal="82" workbookViewId="0">
      <selection activeCell="F4" sqref="F4"/>
    </sheetView>
  </sheetViews>
  <sheetFormatPr defaultRowHeight="16.5" x14ac:dyDescent="0.25"/>
  <cols>
    <col min="1" max="1" width="17.25" customWidth="1"/>
    <col min="2" max="2" width="10.5" customWidth="1"/>
    <col min="4" max="4" width="10.875" bestFit="1" customWidth="1"/>
    <col min="5" max="5" width="8.75" customWidth="1"/>
    <col min="6" max="6" width="8.875" customWidth="1"/>
    <col min="7" max="7" width="8.25" customWidth="1"/>
    <col min="8" max="8" width="9.5" customWidth="1"/>
    <col min="9" max="9" width="12.375" customWidth="1"/>
    <col min="10" max="10" width="9.5" bestFit="1" customWidth="1"/>
    <col min="11" max="11" width="9.5" customWidth="1"/>
    <col min="12" max="12" width="6" customWidth="1"/>
    <col min="13" max="13" width="10" customWidth="1"/>
    <col min="14" max="14" width="10.5" customWidth="1"/>
  </cols>
  <sheetData>
    <row r="1" spans="1:14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11" t="s">
        <v>60</v>
      </c>
      <c r="B4" s="12"/>
      <c r="C4" s="12"/>
      <c r="D4" s="12"/>
      <c r="E4" s="12"/>
      <c r="F4" s="13" t="s">
        <v>66</v>
      </c>
      <c r="G4" s="13"/>
      <c r="H4" s="12"/>
      <c r="I4" s="12"/>
      <c r="J4" s="12"/>
      <c r="K4" s="12"/>
      <c r="L4" s="12"/>
      <c r="M4" s="12"/>
      <c r="N4" s="14"/>
    </row>
    <row r="5" spans="1:14" x14ac:dyDescent="0.25">
      <c r="A5" s="34" t="s">
        <v>1</v>
      </c>
      <c r="B5" s="15" t="s">
        <v>2</v>
      </c>
      <c r="C5" s="16" t="s">
        <v>3</v>
      </c>
      <c r="D5" s="16" t="s">
        <v>4</v>
      </c>
      <c r="E5" s="36" t="s">
        <v>61</v>
      </c>
      <c r="F5" s="38"/>
      <c r="G5" s="37"/>
      <c r="H5" s="16" t="s">
        <v>5</v>
      </c>
      <c r="I5" s="36" t="s">
        <v>6</v>
      </c>
      <c r="J5" s="37"/>
      <c r="K5" s="16" t="s">
        <v>7</v>
      </c>
      <c r="L5" s="16" t="s">
        <v>8</v>
      </c>
      <c r="M5" s="16" t="s">
        <v>9</v>
      </c>
      <c r="N5" s="16" t="s">
        <v>10</v>
      </c>
    </row>
    <row r="6" spans="1:14" x14ac:dyDescent="0.25">
      <c r="A6" s="35"/>
      <c r="B6" s="17" t="s">
        <v>11</v>
      </c>
      <c r="C6" s="18" t="s">
        <v>12</v>
      </c>
      <c r="D6" s="18" t="s">
        <v>11</v>
      </c>
      <c r="E6" s="18" t="s">
        <v>13</v>
      </c>
      <c r="F6" s="19" t="s">
        <v>14</v>
      </c>
      <c r="G6" s="15" t="s">
        <v>49</v>
      </c>
      <c r="H6" s="17" t="s">
        <v>15</v>
      </c>
      <c r="I6" s="19" t="s">
        <v>16</v>
      </c>
      <c r="J6" s="17" t="s">
        <v>17</v>
      </c>
      <c r="K6" s="18" t="s">
        <v>11</v>
      </c>
      <c r="L6" s="18" t="s">
        <v>18</v>
      </c>
      <c r="M6" s="18" t="s">
        <v>19</v>
      </c>
      <c r="N6" s="18" t="s">
        <v>5</v>
      </c>
    </row>
    <row r="7" spans="1:14" x14ac:dyDescent="0.25">
      <c r="A7" s="20" t="s">
        <v>11</v>
      </c>
      <c r="B7" s="21" t="s">
        <v>11</v>
      </c>
      <c r="C7" s="22" t="s">
        <v>11</v>
      </c>
      <c r="D7" s="22" t="s">
        <v>11</v>
      </c>
      <c r="E7" s="22" t="s">
        <v>20</v>
      </c>
      <c r="F7" s="23" t="s">
        <v>20</v>
      </c>
      <c r="G7" s="21"/>
      <c r="H7" s="21" t="s">
        <v>11</v>
      </c>
      <c r="I7" s="23" t="s">
        <v>21</v>
      </c>
      <c r="J7" s="21" t="s">
        <v>11</v>
      </c>
      <c r="K7" s="22" t="s">
        <v>11</v>
      </c>
      <c r="L7" s="22" t="s">
        <v>22</v>
      </c>
      <c r="M7" s="22" t="s">
        <v>22</v>
      </c>
      <c r="N7" s="22" t="s">
        <v>23</v>
      </c>
    </row>
    <row r="8" spans="1:14" x14ac:dyDescent="0.25">
      <c r="A8" s="24" t="s">
        <v>25</v>
      </c>
      <c r="B8" s="10">
        <v>26120962</v>
      </c>
      <c r="C8" s="10">
        <v>11397</v>
      </c>
      <c r="D8" s="10">
        <v>18883205</v>
      </c>
      <c r="E8" s="10">
        <v>19152</v>
      </c>
      <c r="F8" s="10">
        <v>104</v>
      </c>
      <c r="G8" s="10">
        <f>E8+F8</f>
        <v>19256</v>
      </c>
      <c r="H8" s="10">
        <v>191285</v>
      </c>
      <c r="I8" s="10">
        <v>297422</v>
      </c>
      <c r="J8" s="10">
        <v>-414514</v>
      </c>
      <c r="K8" s="10">
        <v>2454857</v>
      </c>
      <c r="L8" s="26">
        <v>0.1</v>
      </c>
      <c r="M8" s="26">
        <v>1544.58</v>
      </c>
      <c r="N8" s="26">
        <v>155.49</v>
      </c>
    </row>
    <row r="9" spans="1:14" x14ac:dyDescent="0.25">
      <c r="A9" s="24" t="s">
        <v>26</v>
      </c>
      <c r="B9" s="10">
        <v>34601860</v>
      </c>
      <c r="C9" s="10">
        <v>21296</v>
      </c>
      <c r="D9" s="10">
        <v>31337696</v>
      </c>
      <c r="E9" s="10">
        <v>0</v>
      </c>
      <c r="F9" s="10">
        <v>15693</v>
      </c>
      <c r="G9" s="10">
        <f t="shared" ref="G9:G31" si="0">E9+F9</f>
        <v>15693</v>
      </c>
      <c r="H9" s="10">
        <v>121312</v>
      </c>
      <c r="I9" s="10">
        <v>1997127</v>
      </c>
      <c r="J9" s="10">
        <v>-837298</v>
      </c>
      <c r="K9" s="10">
        <v>4787467</v>
      </c>
      <c r="L9" s="26">
        <v>0.05</v>
      </c>
      <c r="M9" s="26">
        <v>12726.38</v>
      </c>
      <c r="N9" s="26">
        <v>1649.17</v>
      </c>
    </row>
    <row r="10" spans="1:14" x14ac:dyDescent="0.25">
      <c r="A10" s="24" t="s">
        <v>27</v>
      </c>
      <c r="B10" s="10">
        <v>37571693</v>
      </c>
      <c r="C10" s="10">
        <v>35219</v>
      </c>
      <c r="D10" s="10">
        <v>29163453</v>
      </c>
      <c r="E10" s="10">
        <v>8986</v>
      </c>
      <c r="F10" s="10">
        <v>12993</v>
      </c>
      <c r="G10" s="10">
        <f t="shared" si="0"/>
        <v>21979</v>
      </c>
      <c r="H10" s="10">
        <v>264842</v>
      </c>
      <c r="I10" s="10">
        <v>578352</v>
      </c>
      <c r="J10" s="10">
        <v>-11088</v>
      </c>
      <c r="K10" s="10">
        <v>3083311</v>
      </c>
      <c r="L10" s="26">
        <v>0.08</v>
      </c>
      <c r="M10" s="26">
        <v>2631.34</v>
      </c>
      <c r="N10" s="26">
        <v>219.25</v>
      </c>
    </row>
    <row r="11" spans="1:14" x14ac:dyDescent="0.25">
      <c r="A11" s="24" t="s">
        <v>28</v>
      </c>
      <c r="B11" s="10">
        <v>105553363</v>
      </c>
      <c r="C11" s="10">
        <v>42442</v>
      </c>
      <c r="D11" s="10">
        <v>75436565</v>
      </c>
      <c r="E11" s="10">
        <v>7909</v>
      </c>
      <c r="F11" s="10">
        <v>72120</v>
      </c>
      <c r="G11" s="10">
        <f t="shared" si="0"/>
        <v>80029</v>
      </c>
      <c r="H11" s="10">
        <v>767822</v>
      </c>
      <c r="I11" s="10">
        <v>1918204</v>
      </c>
      <c r="J11" s="10">
        <v>-712778</v>
      </c>
      <c r="K11" s="10">
        <v>6580307</v>
      </c>
      <c r="L11" s="26">
        <v>0.11</v>
      </c>
      <c r="M11" s="26">
        <v>2396.91</v>
      </c>
      <c r="N11" s="26">
        <v>250.19</v>
      </c>
    </row>
    <row r="12" spans="1:14" x14ac:dyDescent="0.25">
      <c r="A12" s="24" t="s">
        <v>29</v>
      </c>
      <c r="B12" s="10">
        <v>25151307</v>
      </c>
      <c r="C12" s="10">
        <v>12931</v>
      </c>
      <c r="D12" s="10">
        <v>20632126</v>
      </c>
      <c r="E12" s="10">
        <v>132000</v>
      </c>
      <c r="F12" s="10">
        <v>29089</v>
      </c>
      <c r="G12" s="10">
        <f t="shared" si="0"/>
        <v>161089</v>
      </c>
      <c r="H12" s="10">
        <v>417274</v>
      </c>
      <c r="I12" s="10">
        <v>300045</v>
      </c>
      <c r="J12" s="10">
        <v>-34147</v>
      </c>
      <c r="K12" s="10">
        <v>2026803</v>
      </c>
      <c r="L12" s="26">
        <v>0.78</v>
      </c>
      <c r="M12" s="26">
        <v>186.26</v>
      </c>
      <c r="N12" s="26">
        <v>71.91</v>
      </c>
    </row>
    <row r="13" spans="1:14" x14ac:dyDescent="0.25">
      <c r="A13" s="24" t="s">
        <v>30</v>
      </c>
      <c r="B13" s="10">
        <v>14928152</v>
      </c>
      <c r="C13" s="10">
        <v>8095</v>
      </c>
      <c r="D13" s="10">
        <v>10856731</v>
      </c>
      <c r="E13" s="10">
        <v>36899</v>
      </c>
      <c r="F13" s="10">
        <v>0</v>
      </c>
      <c r="G13" s="10">
        <f t="shared" si="0"/>
        <v>36899</v>
      </c>
      <c r="H13" s="10">
        <v>50602</v>
      </c>
      <c r="I13" s="10">
        <v>116826</v>
      </c>
      <c r="J13" s="10">
        <v>-11774</v>
      </c>
      <c r="K13" s="10">
        <v>972134</v>
      </c>
      <c r="L13" s="26">
        <v>0.34</v>
      </c>
      <c r="M13" s="26">
        <v>316.61</v>
      </c>
      <c r="N13" s="26">
        <v>230.98</v>
      </c>
    </row>
    <row r="14" spans="1:14" x14ac:dyDescent="0.25">
      <c r="A14" s="24" t="s">
        <v>31</v>
      </c>
      <c r="B14" s="10">
        <v>20472787</v>
      </c>
      <c r="C14" s="10">
        <v>10020</v>
      </c>
      <c r="D14" s="10">
        <v>13100250</v>
      </c>
      <c r="E14" s="10">
        <v>4368</v>
      </c>
      <c r="F14" s="10">
        <v>10943</v>
      </c>
      <c r="G14" s="10">
        <f t="shared" si="0"/>
        <v>15311</v>
      </c>
      <c r="H14" s="10">
        <v>106274</v>
      </c>
      <c r="I14" s="10">
        <v>217080</v>
      </c>
      <c r="J14" s="10">
        <v>-339126</v>
      </c>
      <c r="K14" s="10">
        <v>2467345</v>
      </c>
      <c r="L14" s="26">
        <v>0.12</v>
      </c>
      <c r="M14" s="26">
        <v>1417.8</v>
      </c>
      <c r="N14" s="26">
        <v>204.27</v>
      </c>
    </row>
    <row r="15" spans="1:14" x14ac:dyDescent="0.25">
      <c r="A15" s="24" t="s">
        <v>32</v>
      </c>
      <c r="B15" s="10">
        <v>82992782</v>
      </c>
      <c r="C15" s="10">
        <v>49784</v>
      </c>
      <c r="D15" s="10">
        <v>55185626</v>
      </c>
      <c r="E15" s="10">
        <v>11</v>
      </c>
      <c r="F15" s="10">
        <v>26745</v>
      </c>
      <c r="G15" s="10">
        <f t="shared" si="0"/>
        <v>26756</v>
      </c>
      <c r="H15" s="10">
        <v>655621</v>
      </c>
      <c r="I15" s="10">
        <v>1942609</v>
      </c>
      <c r="J15" s="10">
        <v>-810379</v>
      </c>
      <c r="K15" s="10">
        <v>6151768</v>
      </c>
      <c r="L15" s="26">
        <v>0.05</v>
      </c>
      <c r="M15" s="26">
        <v>7260.58</v>
      </c>
      <c r="N15" s="26">
        <v>296.92</v>
      </c>
    </row>
    <row r="16" spans="1:14" x14ac:dyDescent="0.25">
      <c r="A16" s="24" t="s">
        <v>33</v>
      </c>
      <c r="B16" s="10">
        <v>38086861</v>
      </c>
      <c r="C16" s="10">
        <v>28912</v>
      </c>
      <c r="D16" s="10">
        <v>30180500</v>
      </c>
      <c r="E16" s="10">
        <v>31035</v>
      </c>
      <c r="F16" s="10">
        <v>38371</v>
      </c>
      <c r="G16" s="10">
        <f t="shared" si="0"/>
        <v>69406</v>
      </c>
      <c r="H16" s="10">
        <v>537757</v>
      </c>
      <c r="I16" s="10">
        <v>740665</v>
      </c>
      <c r="J16" s="10">
        <v>-73360</v>
      </c>
      <c r="K16" s="10">
        <v>2660532</v>
      </c>
      <c r="L16" s="26">
        <v>0.23</v>
      </c>
      <c r="M16" s="26">
        <v>1067.1400000000001</v>
      </c>
      <c r="N16" s="26">
        <v>137.83000000000001</v>
      </c>
    </row>
    <row r="17" spans="1:14" x14ac:dyDescent="0.25">
      <c r="A17" s="24" t="s">
        <v>34</v>
      </c>
      <c r="B17" s="10">
        <v>113261567</v>
      </c>
      <c r="C17" s="10">
        <v>62736</v>
      </c>
      <c r="D17" s="10">
        <v>82661467</v>
      </c>
      <c r="E17" s="10">
        <v>40393</v>
      </c>
      <c r="F17" s="10">
        <v>448</v>
      </c>
      <c r="G17" s="10">
        <f t="shared" si="0"/>
        <v>40841</v>
      </c>
      <c r="H17" s="10">
        <v>435584</v>
      </c>
      <c r="I17" s="10">
        <v>1586062</v>
      </c>
      <c r="J17" s="10">
        <v>-339555</v>
      </c>
      <c r="K17" s="10">
        <v>7018278</v>
      </c>
      <c r="L17" s="26">
        <v>0.05</v>
      </c>
      <c r="M17" s="26">
        <v>3883.49</v>
      </c>
      <c r="N17" s="26">
        <v>364.26</v>
      </c>
    </row>
    <row r="18" spans="1:14" x14ac:dyDescent="0.25">
      <c r="A18" s="24" t="s">
        <v>35</v>
      </c>
      <c r="B18" s="10">
        <v>19216748</v>
      </c>
      <c r="C18" s="10">
        <v>6188</v>
      </c>
      <c r="D18" s="10">
        <v>14432471</v>
      </c>
      <c r="E18" s="10">
        <v>2663</v>
      </c>
      <c r="F18" s="10">
        <v>0</v>
      </c>
      <c r="G18" s="10">
        <f t="shared" si="0"/>
        <v>2663</v>
      </c>
      <c r="H18" s="10">
        <v>56253</v>
      </c>
      <c r="I18" s="10">
        <v>220943</v>
      </c>
      <c r="J18" s="10">
        <v>-273547</v>
      </c>
      <c r="K18" s="10">
        <v>1722211</v>
      </c>
      <c r="L18" s="26">
        <v>0.02</v>
      </c>
      <c r="M18" s="26">
        <v>8297.2800000000007</v>
      </c>
      <c r="N18" s="26">
        <v>393.17</v>
      </c>
    </row>
    <row r="19" spans="1:14" x14ac:dyDescent="0.25">
      <c r="A19" s="24" t="s">
        <v>36</v>
      </c>
      <c r="B19" s="10">
        <v>16776391</v>
      </c>
      <c r="C19" s="10">
        <v>10256</v>
      </c>
      <c r="D19" s="10">
        <v>12241438</v>
      </c>
      <c r="E19" s="10">
        <v>42454</v>
      </c>
      <c r="F19" s="10">
        <v>5145</v>
      </c>
      <c r="G19" s="10">
        <f t="shared" si="0"/>
        <v>47599</v>
      </c>
      <c r="H19" s="10">
        <v>217367</v>
      </c>
      <c r="I19" s="10">
        <v>186720</v>
      </c>
      <c r="J19" s="10">
        <v>-31757</v>
      </c>
      <c r="K19" s="10">
        <v>1064101</v>
      </c>
      <c r="L19" s="26">
        <v>0.39</v>
      </c>
      <c r="M19" s="26">
        <v>392.28</v>
      </c>
      <c r="N19" s="26">
        <v>85.9</v>
      </c>
    </row>
    <row r="20" spans="1:14" x14ac:dyDescent="0.25">
      <c r="A20" s="24" t="s">
        <v>37</v>
      </c>
      <c r="B20" s="10">
        <v>38119187</v>
      </c>
      <c r="C20" s="10">
        <v>36885</v>
      </c>
      <c r="D20" s="10">
        <v>30317427</v>
      </c>
      <c r="E20" s="10">
        <v>0</v>
      </c>
      <c r="F20" s="10">
        <v>0</v>
      </c>
      <c r="G20" s="10">
        <f t="shared" si="0"/>
        <v>0</v>
      </c>
      <c r="H20" s="10">
        <v>289645</v>
      </c>
      <c r="I20" s="10">
        <v>1016191</v>
      </c>
      <c r="J20" s="10">
        <v>-119201</v>
      </c>
      <c r="K20" s="10">
        <v>3304797</v>
      </c>
      <c r="L20" s="26">
        <v>0</v>
      </c>
      <c r="M20" s="26">
        <v>0</v>
      </c>
      <c r="N20" s="26">
        <v>351.4</v>
      </c>
    </row>
    <row r="21" spans="1:14" x14ac:dyDescent="0.25">
      <c r="A21" s="24" t="s">
        <v>38</v>
      </c>
      <c r="B21" s="10">
        <v>17554180</v>
      </c>
      <c r="C21" s="10">
        <v>10151</v>
      </c>
      <c r="D21" s="10">
        <v>11200570</v>
      </c>
      <c r="E21" s="10">
        <v>0</v>
      </c>
      <c r="F21" s="10">
        <v>0</v>
      </c>
      <c r="G21" s="10">
        <f t="shared" si="0"/>
        <v>0</v>
      </c>
      <c r="H21" s="10">
        <v>72490</v>
      </c>
      <c r="I21" s="10">
        <v>178243</v>
      </c>
      <c r="J21" s="10">
        <v>-160340</v>
      </c>
      <c r="K21" s="10">
        <v>1556460</v>
      </c>
      <c r="L21" s="26">
        <v>0</v>
      </c>
      <c r="M21" s="26">
        <v>0</v>
      </c>
      <c r="N21" s="26">
        <v>246.17</v>
      </c>
    </row>
    <row r="22" spans="1:14" x14ac:dyDescent="0.25">
      <c r="A22" s="24" t="s">
        <v>39</v>
      </c>
      <c r="B22" s="10">
        <v>29698598</v>
      </c>
      <c r="C22" s="10">
        <v>15395</v>
      </c>
      <c r="D22" s="10">
        <v>19888029</v>
      </c>
      <c r="E22" s="10">
        <v>3146</v>
      </c>
      <c r="F22" s="10">
        <v>8082</v>
      </c>
      <c r="G22" s="10">
        <f t="shared" si="0"/>
        <v>11228</v>
      </c>
      <c r="H22" s="10">
        <v>117156</v>
      </c>
      <c r="I22" s="10">
        <v>396740</v>
      </c>
      <c r="J22" s="10">
        <v>-179543</v>
      </c>
      <c r="K22" s="10">
        <v>2627583</v>
      </c>
      <c r="L22" s="26">
        <v>0.06</v>
      </c>
      <c r="M22" s="26">
        <v>3533.56</v>
      </c>
      <c r="N22" s="26">
        <v>338.92</v>
      </c>
    </row>
    <row r="23" spans="1:14" x14ac:dyDescent="0.25">
      <c r="A23" s="24" t="s">
        <v>40</v>
      </c>
      <c r="B23" s="10">
        <v>14312682</v>
      </c>
      <c r="C23" s="10">
        <v>4920</v>
      </c>
      <c r="D23" s="10">
        <v>10500334</v>
      </c>
      <c r="E23" s="10">
        <v>0</v>
      </c>
      <c r="F23" s="10">
        <v>0</v>
      </c>
      <c r="G23" s="10">
        <f t="shared" si="0"/>
        <v>0</v>
      </c>
      <c r="H23" s="10">
        <v>134122</v>
      </c>
      <c r="I23" s="10">
        <v>148844</v>
      </c>
      <c r="J23" s="10">
        <v>-32403</v>
      </c>
      <c r="K23" s="10">
        <v>856878</v>
      </c>
      <c r="L23" s="26">
        <v>0</v>
      </c>
      <c r="M23" s="26">
        <v>0</v>
      </c>
      <c r="N23" s="26">
        <v>110.98</v>
      </c>
    </row>
    <row r="24" spans="1:14" x14ac:dyDescent="0.25">
      <c r="A24" s="24" t="s">
        <v>41</v>
      </c>
      <c r="B24" s="10">
        <v>25932982</v>
      </c>
      <c r="C24" s="10">
        <v>11598</v>
      </c>
      <c r="D24" s="10">
        <v>19969923</v>
      </c>
      <c r="E24" s="10">
        <v>45149</v>
      </c>
      <c r="F24" s="10">
        <v>7814</v>
      </c>
      <c r="G24" s="10">
        <f t="shared" si="0"/>
        <v>52963</v>
      </c>
      <c r="H24" s="10">
        <v>149566</v>
      </c>
      <c r="I24" s="10">
        <v>281879</v>
      </c>
      <c r="J24" s="10">
        <v>-235168</v>
      </c>
      <c r="K24" s="10">
        <v>1500223</v>
      </c>
      <c r="L24" s="26">
        <v>0.27</v>
      </c>
      <c r="M24" s="26">
        <v>532.22</v>
      </c>
      <c r="N24" s="26">
        <v>188.47</v>
      </c>
    </row>
    <row r="25" spans="1:14" x14ac:dyDescent="0.25">
      <c r="A25" s="24" t="s">
        <v>42</v>
      </c>
      <c r="B25" s="10">
        <v>89841673</v>
      </c>
      <c r="C25" s="10">
        <v>76694</v>
      </c>
      <c r="D25" s="10">
        <v>65145261</v>
      </c>
      <c r="E25" s="10">
        <v>345</v>
      </c>
      <c r="F25" s="10">
        <v>10559</v>
      </c>
      <c r="G25" s="10">
        <f t="shared" si="0"/>
        <v>10904</v>
      </c>
      <c r="H25" s="10">
        <v>270707</v>
      </c>
      <c r="I25" s="10">
        <v>1372448</v>
      </c>
      <c r="J25" s="10">
        <v>-515858</v>
      </c>
      <c r="K25" s="10">
        <v>5862110</v>
      </c>
      <c r="L25" s="26">
        <v>0.02</v>
      </c>
      <c r="M25" s="26">
        <v>12586.91</v>
      </c>
      <c r="N25" s="26">
        <v>506.99</v>
      </c>
    </row>
    <row r="26" spans="1:14" x14ac:dyDescent="0.25">
      <c r="A26" s="24" t="s">
        <v>43</v>
      </c>
      <c r="B26" s="10">
        <v>37871764</v>
      </c>
      <c r="C26" s="10">
        <v>9963</v>
      </c>
      <c r="D26" s="10">
        <v>26616319</v>
      </c>
      <c r="E26" s="10">
        <v>47315</v>
      </c>
      <c r="F26" s="10">
        <v>15404</v>
      </c>
      <c r="G26" s="10">
        <f t="shared" si="0"/>
        <v>62719</v>
      </c>
      <c r="H26" s="10">
        <v>197638</v>
      </c>
      <c r="I26" s="10">
        <v>361991</v>
      </c>
      <c r="J26" s="10">
        <v>-61615</v>
      </c>
      <c r="K26" s="10">
        <v>1904079</v>
      </c>
      <c r="L26" s="26">
        <v>0.24</v>
      </c>
      <c r="M26" s="26">
        <v>577.16</v>
      </c>
      <c r="N26" s="26">
        <v>183.53</v>
      </c>
    </row>
    <row r="27" spans="1:14" x14ac:dyDescent="0.25">
      <c r="A27" s="24" t="s">
        <v>44</v>
      </c>
      <c r="B27" s="10">
        <v>87855345</v>
      </c>
      <c r="C27" s="10">
        <v>28183</v>
      </c>
      <c r="D27" s="10">
        <v>64343619</v>
      </c>
      <c r="E27" s="10">
        <v>7858</v>
      </c>
      <c r="F27" s="10">
        <v>30</v>
      </c>
      <c r="G27" s="10">
        <f t="shared" si="0"/>
        <v>7888</v>
      </c>
      <c r="H27" s="10">
        <v>412815</v>
      </c>
      <c r="I27" s="10">
        <v>1729261</v>
      </c>
      <c r="J27" s="10">
        <v>-1287656</v>
      </c>
      <c r="K27" s="10">
        <v>6563014</v>
      </c>
      <c r="L27" s="26">
        <v>0.01</v>
      </c>
      <c r="M27" s="26">
        <v>21922.42</v>
      </c>
      <c r="N27" s="26">
        <v>419.48</v>
      </c>
    </row>
    <row r="28" spans="1:14" ht="16.5" customHeight="1" x14ac:dyDescent="0.25">
      <c r="A28" s="24" t="s">
        <v>45</v>
      </c>
      <c r="B28" s="10">
        <v>5560333</v>
      </c>
      <c r="C28" s="10">
        <v>4834</v>
      </c>
      <c r="D28" s="10">
        <v>3728662</v>
      </c>
      <c r="E28" s="10">
        <v>8306</v>
      </c>
      <c r="F28" s="10">
        <v>0</v>
      </c>
      <c r="G28" s="10">
        <f t="shared" si="0"/>
        <v>8306</v>
      </c>
      <c r="H28" s="10">
        <v>26056</v>
      </c>
      <c r="I28" s="10">
        <v>51051</v>
      </c>
      <c r="J28" s="10">
        <v>-1062</v>
      </c>
      <c r="K28" s="10">
        <v>367226</v>
      </c>
      <c r="L28" s="26">
        <v>0.22</v>
      </c>
      <c r="M28" s="26">
        <v>614.62</v>
      </c>
      <c r="N28" s="26">
        <v>195.94</v>
      </c>
    </row>
    <row r="29" spans="1:14" ht="16.5" customHeight="1" x14ac:dyDescent="0.25">
      <c r="A29" s="24" t="s">
        <v>46</v>
      </c>
      <c r="B29" s="10">
        <v>9807428</v>
      </c>
      <c r="C29" s="10">
        <v>7029</v>
      </c>
      <c r="D29" s="10">
        <v>7904801</v>
      </c>
      <c r="E29" s="10">
        <v>4276</v>
      </c>
      <c r="F29" s="10">
        <v>0</v>
      </c>
      <c r="G29" s="10">
        <f t="shared" si="0"/>
        <v>4276</v>
      </c>
      <c r="H29" s="10">
        <v>12946</v>
      </c>
      <c r="I29" s="10">
        <v>76732</v>
      </c>
      <c r="J29" s="10">
        <v>-64816</v>
      </c>
      <c r="K29" s="10">
        <v>720511</v>
      </c>
      <c r="L29" s="26">
        <v>0.05</v>
      </c>
      <c r="M29" s="26">
        <v>1794.4</v>
      </c>
      <c r="N29" s="26">
        <v>593.63</v>
      </c>
    </row>
    <row r="30" spans="1:14" ht="16.5" customHeight="1" x14ac:dyDescent="0.25">
      <c r="A30" s="24" t="s">
        <v>47</v>
      </c>
      <c r="B30" s="10">
        <v>5663474</v>
      </c>
      <c r="C30" s="10">
        <v>-744</v>
      </c>
      <c r="D30" s="10">
        <v>4461829</v>
      </c>
      <c r="E30" s="10">
        <v>6605</v>
      </c>
      <c r="F30" s="10">
        <v>2030</v>
      </c>
      <c r="G30" s="10">
        <f t="shared" si="0"/>
        <v>8635</v>
      </c>
      <c r="H30" s="10">
        <v>81655</v>
      </c>
      <c r="I30" s="10">
        <v>53264</v>
      </c>
      <c r="J30" s="10">
        <v>-21061</v>
      </c>
      <c r="K30" s="10">
        <v>490558</v>
      </c>
      <c r="L30" s="26">
        <v>0.19</v>
      </c>
      <c r="M30" s="26">
        <v>616.89</v>
      </c>
      <c r="N30" s="26">
        <v>65.599999999999994</v>
      </c>
    </row>
    <row r="31" spans="1:14" ht="16.5" customHeight="1" x14ac:dyDescent="0.25">
      <c r="A31" s="24" t="s">
        <v>48</v>
      </c>
      <c r="B31" s="31">
        <v>896952119</v>
      </c>
      <c r="C31" s="31">
        <v>504183</v>
      </c>
      <c r="D31" s="31">
        <v>658188300</v>
      </c>
      <c r="E31" s="31">
        <v>448870</v>
      </c>
      <c r="F31" s="31">
        <v>255569</v>
      </c>
      <c r="G31" s="10">
        <f t="shared" si="0"/>
        <v>704439</v>
      </c>
      <c r="H31" s="31">
        <v>5586788</v>
      </c>
      <c r="I31" s="31">
        <v>15768702</v>
      </c>
      <c r="J31" s="31">
        <v>-6568045</v>
      </c>
      <c r="K31" s="31">
        <v>66742552</v>
      </c>
      <c r="L31" s="32">
        <v>0.11</v>
      </c>
      <c r="M31" s="32">
        <v>2238.48</v>
      </c>
      <c r="N31" s="32">
        <v>282.61</v>
      </c>
    </row>
    <row r="32" spans="1:14" ht="16.5" customHeight="1" x14ac:dyDescent="0.25">
      <c r="A32" s="27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9"/>
      <c r="M32" s="29"/>
      <c r="N32" s="29"/>
    </row>
    <row r="33" spans="1:15" ht="16.5" customHeight="1" x14ac:dyDescent="0.25">
      <c r="A33" s="27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9"/>
      <c r="M33" s="29"/>
      <c r="N33" s="29"/>
    </row>
    <row r="34" spans="1:15" x14ac:dyDescent="0.25">
      <c r="A34" s="30" t="s">
        <v>62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</row>
    <row r="35" spans="1:15" x14ac:dyDescent="0.25">
      <c r="A35" s="30" t="s">
        <v>65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</row>
    <row r="36" spans="1:15" x14ac:dyDescent="0.25">
      <c r="A36" s="30" t="s">
        <v>63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</row>
    <row r="37" spans="1:15" x14ac:dyDescent="0.25">
      <c r="A37" s="30" t="s">
        <v>64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</row>
  </sheetData>
  <mergeCells count="4">
    <mergeCell ref="A1:N1"/>
    <mergeCell ref="A5:A6"/>
    <mergeCell ref="I5:J5"/>
    <mergeCell ref="E5:G5"/>
  </mergeCells>
  <phoneticPr fontId="3" type="noConversion"/>
  <pageMargins left="0.75" right="0.75" top="1" bottom="1" header="0.5" footer="0.5"/>
  <pageSetup paperSize="9" scale="8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BD089-DCA6-48E8-A46B-C5AD1797A104}">
  <sheetPr>
    <pageSetUpPr fitToPage="1"/>
  </sheetPr>
  <dimension ref="A1:I32"/>
  <sheetViews>
    <sheetView tabSelected="1" zoomScale="77" zoomScaleNormal="77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4" sqref="D4:D6"/>
    </sheetView>
  </sheetViews>
  <sheetFormatPr defaultRowHeight="16.5" x14ac:dyDescent="0.25"/>
  <cols>
    <col min="1" max="1" width="20.625" customWidth="1"/>
    <col min="2" max="2" width="13.875" bestFit="1" customWidth="1"/>
    <col min="3" max="3" width="11.625" bestFit="1" customWidth="1"/>
    <col min="4" max="4" width="13.875" bestFit="1" customWidth="1"/>
    <col min="5" max="5" width="10.625" customWidth="1"/>
    <col min="6" max="6" width="11.5" customWidth="1"/>
    <col min="7" max="7" width="11.625" customWidth="1"/>
    <col min="8" max="8" width="6" customWidth="1"/>
    <col min="9" max="9" width="13.5" customWidth="1"/>
  </cols>
  <sheetData>
    <row r="1" spans="1:9" ht="25.5" x14ac:dyDescent="0.4">
      <c r="A1" s="46" t="s">
        <v>50</v>
      </c>
      <c r="B1" s="46"/>
      <c r="C1" s="46"/>
      <c r="D1" s="46"/>
      <c r="E1" s="46"/>
      <c r="F1" s="46"/>
      <c r="G1" s="46"/>
      <c r="H1" s="46"/>
      <c r="I1" s="46"/>
    </row>
    <row r="2" spans="1:9" x14ac:dyDescent="0.25">
      <c r="A2" s="2"/>
      <c r="B2" s="2"/>
      <c r="C2" s="2"/>
      <c r="D2" s="2"/>
      <c r="E2" s="2"/>
      <c r="F2" s="2"/>
      <c r="H2" s="2"/>
      <c r="I2" s="2"/>
    </row>
    <row r="3" spans="1:9" ht="22.5" customHeight="1" x14ac:dyDescent="0.25">
      <c r="A3" s="3" t="s">
        <v>24</v>
      </c>
      <c r="B3" s="3"/>
      <c r="C3" s="3"/>
      <c r="D3" s="42" t="s">
        <v>67</v>
      </c>
      <c r="E3" s="43"/>
      <c r="F3" s="43"/>
      <c r="G3" s="47"/>
      <c r="H3" s="48"/>
      <c r="I3" s="48"/>
    </row>
    <row r="4" spans="1:9" ht="16.149999999999999" customHeight="1" x14ac:dyDescent="0.25">
      <c r="A4" s="39" t="s">
        <v>1</v>
      </c>
      <c r="B4" s="39" t="s">
        <v>2</v>
      </c>
      <c r="C4" s="39" t="s">
        <v>51</v>
      </c>
      <c r="D4" s="49" t="s">
        <v>4</v>
      </c>
      <c r="E4" s="52" t="s">
        <v>59</v>
      </c>
      <c r="F4" s="39" t="s">
        <v>52</v>
      </c>
      <c r="G4" s="39" t="s">
        <v>7</v>
      </c>
      <c r="H4" s="4" t="s">
        <v>8</v>
      </c>
      <c r="I4" s="4" t="s">
        <v>9</v>
      </c>
    </row>
    <row r="5" spans="1:9" ht="16.149999999999999" customHeight="1" x14ac:dyDescent="0.25">
      <c r="A5" s="40"/>
      <c r="B5" s="40" t="s">
        <v>11</v>
      </c>
      <c r="C5" s="40" t="s">
        <v>53</v>
      </c>
      <c r="D5" s="50" t="s">
        <v>11</v>
      </c>
      <c r="E5" s="53" t="s">
        <v>54</v>
      </c>
      <c r="F5" s="40" t="s">
        <v>21</v>
      </c>
      <c r="G5" s="40" t="s">
        <v>11</v>
      </c>
      <c r="H5" s="5" t="s">
        <v>55</v>
      </c>
      <c r="I5" s="5" t="s">
        <v>19</v>
      </c>
    </row>
    <row r="6" spans="1:9" x14ac:dyDescent="0.25">
      <c r="A6" s="41" t="s">
        <v>11</v>
      </c>
      <c r="B6" s="41" t="s">
        <v>11</v>
      </c>
      <c r="C6" s="41" t="s">
        <v>11</v>
      </c>
      <c r="D6" s="51" t="s">
        <v>11</v>
      </c>
      <c r="E6" s="54"/>
      <c r="F6" s="41"/>
      <c r="G6" s="41" t="s">
        <v>11</v>
      </c>
      <c r="H6" s="6" t="s">
        <v>22</v>
      </c>
      <c r="I6" s="6" t="s">
        <v>22</v>
      </c>
    </row>
    <row r="7" spans="1:9" ht="24.95" customHeight="1" x14ac:dyDescent="0.25">
      <c r="A7" s="7" t="s">
        <v>25</v>
      </c>
      <c r="B7" s="8">
        <f>資料來源!B8</f>
        <v>26120962</v>
      </c>
      <c r="C7" s="8">
        <f>資料來源!C8</f>
        <v>11397</v>
      </c>
      <c r="D7" s="8">
        <f>資料來源!D8</f>
        <v>18883205</v>
      </c>
      <c r="E7" s="8">
        <f>資料來源!G8</f>
        <v>19256</v>
      </c>
      <c r="F7" s="8">
        <f>資料來源!I8</f>
        <v>297422</v>
      </c>
      <c r="G7" s="8">
        <f>資料來源!K8</f>
        <v>2454857</v>
      </c>
      <c r="H7" s="25">
        <f>資料來源!L8</f>
        <v>0.1</v>
      </c>
      <c r="I7" s="25">
        <f>資料來源!M8</f>
        <v>1544.58</v>
      </c>
    </row>
    <row r="8" spans="1:9" ht="24.95" customHeight="1" x14ac:dyDescent="0.25">
      <c r="A8" s="7" t="s">
        <v>26</v>
      </c>
      <c r="B8" s="8">
        <f>資料來源!B9</f>
        <v>34601860</v>
      </c>
      <c r="C8" s="8">
        <f>資料來源!C9</f>
        <v>21296</v>
      </c>
      <c r="D8" s="8">
        <f>資料來源!D9</f>
        <v>31337696</v>
      </c>
      <c r="E8" s="8">
        <f>資料來源!G9</f>
        <v>15693</v>
      </c>
      <c r="F8" s="8">
        <f>資料來源!I9</f>
        <v>1997127</v>
      </c>
      <c r="G8" s="8">
        <f>資料來源!K9</f>
        <v>4787467</v>
      </c>
      <c r="H8" s="25">
        <f>資料來源!L9</f>
        <v>0.05</v>
      </c>
      <c r="I8" s="25">
        <f>資料來源!M9</f>
        <v>12726.38</v>
      </c>
    </row>
    <row r="9" spans="1:9" ht="24.95" customHeight="1" x14ac:dyDescent="0.25">
      <c r="A9" s="7" t="s">
        <v>27</v>
      </c>
      <c r="B9" s="8">
        <f>資料來源!B10</f>
        <v>37571693</v>
      </c>
      <c r="C9" s="8">
        <f>資料來源!C10</f>
        <v>35219</v>
      </c>
      <c r="D9" s="8">
        <f>資料來源!D10</f>
        <v>29163453</v>
      </c>
      <c r="E9" s="8">
        <f>資料來源!G10</f>
        <v>21979</v>
      </c>
      <c r="F9" s="8">
        <f>資料來源!I10</f>
        <v>578352</v>
      </c>
      <c r="G9" s="8">
        <f>資料來源!K10</f>
        <v>3083311</v>
      </c>
      <c r="H9" s="25">
        <f>資料來源!L10</f>
        <v>0.08</v>
      </c>
      <c r="I9" s="25">
        <f>資料來源!M10</f>
        <v>2631.34</v>
      </c>
    </row>
    <row r="10" spans="1:9" ht="24.95" customHeight="1" x14ac:dyDescent="0.25">
      <c r="A10" s="7" t="s">
        <v>56</v>
      </c>
      <c r="B10" s="8">
        <f>資料來源!B11</f>
        <v>105553363</v>
      </c>
      <c r="C10" s="8">
        <f>資料來源!C11</f>
        <v>42442</v>
      </c>
      <c r="D10" s="8">
        <f>資料來源!D11</f>
        <v>75436565</v>
      </c>
      <c r="E10" s="8">
        <f>資料來源!G11</f>
        <v>80029</v>
      </c>
      <c r="F10" s="8">
        <f>資料來源!I11</f>
        <v>1918204</v>
      </c>
      <c r="G10" s="8">
        <f>資料來源!K11</f>
        <v>6580307</v>
      </c>
      <c r="H10" s="25">
        <f>資料來源!L11</f>
        <v>0.11</v>
      </c>
      <c r="I10" s="25">
        <f>資料來源!M11</f>
        <v>2396.91</v>
      </c>
    </row>
    <row r="11" spans="1:9" ht="24.95" customHeight="1" x14ac:dyDescent="0.25">
      <c r="A11" s="7" t="s">
        <v>29</v>
      </c>
      <c r="B11" s="8">
        <f>資料來源!B12</f>
        <v>25151307</v>
      </c>
      <c r="C11" s="8">
        <f>資料來源!C12</f>
        <v>12931</v>
      </c>
      <c r="D11" s="8">
        <f>資料來源!D12</f>
        <v>20632126</v>
      </c>
      <c r="E11" s="8">
        <f>資料來源!G12</f>
        <v>161089</v>
      </c>
      <c r="F11" s="8">
        <f>資料來源!I12</f>
        <v>300045</v>
      </c>
      <c r="G11" s="8">
        <f>資料來源!K12</f>
        <v>2026803</v>
      </c>
      <c r="H11" s="25">
        <f>資料來源!L12</f>
        <v>0.78</v>
      </c>
      <c r="I11" s="25">
        <f>資料來源!M12</f>
        <v>186.26</v>
      </c>
    </row>
    <row r="12" spans="1:9" ht="24.95" customHeight="1" x14ac:dyDescent="0.25">
      <c r="A12" s="7" t="s">
        <v>30</v>
      </c>
      <c r="B12" s="8">
        <f>資料來源!B13</f>
        <v>14928152</v>
      </c>
      <c r="C12" s="8">
        <f>資料來源!C13</f>
        <v>8095</v>
      </c>
      <c r="D12" s="8">
        <f>資料來源!D13</f>
        <v>10856731</v>
      </c>
      <c r="E12" s="8">
        <f>資料來源!G13</f>
        <v>36899</v>
      </c>
      <c r="F12" s="8">
        <f>資料來源!I13</f>
        <v>116826</v>
      </c>
      <c r="G12" s="8">
        <f>資料來源!K13</f>
        <v>972134</v>
      </c>
      <c r="H12" s="25">
        <f>資料來源!L13</f>
        <v>0.34</v>
      </c>
      <c r="I12" s="25">
        <f>資料來源!M13</f>
        <v>316.61</v>
      </c>
    </row>
    <row r="13" spans="1:9" ht="24.95" customHeight="1" x14ac:dyDescent="0.25">
      <c r="A13" s="7" t="s">
        <v>31</v>
      </c>
      <c r="B13" s="8">
        <f>資料來源!B14</f>
        <v>20472787</v>
      </c>
      <c r="C13" s="8">
        <f>資料來源!C14</f>
        <v>10020</v>
      </c>
      <c r="D13" s="8">
        <f>資料來源!D14</f>
        <v>13100250</v>
      </c>
      <c r="E13" s="8">
        <f>資料來源!G14</f>
        <v>15311</v>
      </c>
      <c r="F13" s="8">
        <f>資料來源!I14</f>
        <v>217080</v>
      </c>
      <c r="G13" s="8">
        <f>資料來源!K14</f>
        <v>2467345</v>
      </c>
      <c r="H13" s="25">
        <f>資料來源!L14</f>
        <v>0.12</v>
      </c>
      <c r="I13" s="25">
        <f>資料來源!M14</f>
        <v>1417.8</v>
      </c>
    </row>
    <row r="14" spans="1:9" ht="24.95" customHeight="1" x14ac:dyDescent="0.25">
      <c r="A14" s="7" t="s">
        <v>32</v>
      </c>
      <c r="B14" s="8">
        <f>資料來源!B15</f>
        <v>82992782</v>
      </c>
      <c r="C14" s="8">
        <f>資料來源!C15</f>
        <v>49784</v>
      </c>
      <c r="D14" s="8">
        <f>資料來源!D15</f>
        <v>55185626</v>
      </c>
      <c r="E14" s="8">
        <f>資料來源!G15</f>
        <v>26756</v>
      </c>
      <c r="F14" s="8">
        <f>資料來源!I15</f>
        <v>1942609</v>
      </c>
      <c r="G14" s="8">
        <f>資料來源!K15</f>
        <v>6151768</v>
      </c>
      <c r="H14" s="25">
        <f>資料來源!L15</f>
        <v>0.05</v>
      </c>
      <c r="I14" s="25">
        <f>資料來源!M15</f>
        <v>7260.58</v>
      </c>
    </row>
    <row r="15" spans="1:9" ht="24.95" customHeight="1" x14ac:dyDescent="0.25">
      <c r="A15" s="7" t="s">
        <v>33</v>
      </c>
      <c r="B15" s="8">
        <f>資料來源!B16</f>
        <v>38086861</v>
      </c>
      <c r="C15" s="8">
        <f>資料來源!C16</f>
        <v>28912</v>
      </c>
      <c r="D15" s="8">
        <f>資料來源!D16</f>
        <v>30180500</v>
      </c>
      <c r="E15" s="8">
        <f>資料來源!G16</f>
        <v>69406</v>
      </c>
      <c r="F15" s="8">
        <f>資料來源!I16</f>
        <v>740665</v>
      </c>
      <c r="G15" s="8">
        <f>資料來源!K16</f>
        <v>2660532</v>
      </c>
      <c r="H15" s="25">
        <f>資料來源!L16</f>
        <v>0.23</v>
      </c>
      <c r="I15" s="25">
        <f>資料來源!M16</f>
        <v>1067.1400000000001</v>
      </c>
    </row>
    <row r="16" spans="1:9" ht="24.95" customHeight="1" x14ac:dyDescent="0.25">
      <c r="A16" s="7" t="s">
        <v>34</v>
      </c>
      <c r="B16" s="8">
        <f>資料來源!B17</f>
        <v>113261567</v>
      </c>
      <c r="C16" s="8">
        <f>資料來源!C17</f>
        <v>62736</v>
      </c>
      <c r="D16" s="8">
        <f>資料來源!D17</f>
        <v>82661467</v>
      </c>
      <c r="E16" s="8">
        <f>資料來源!G17</f>
        <v>40841</v>
      </c>
      <c r="F16" s="8">
        <f>資料來源!I17</f>
        <v>1586062</v>
      </c>
      <c r="G16" s="8">
        <f>資料來源!K17</f>
        <v>7018278</v>
      </c>
      <c r="H16" s="25">
        <f>資料來源!L17</f>
        <v>0.05</v>
      </c>
      <c r="I16" s="25">
        <f>資料來源!M17</f>
        <v>3883.49</v>
      </c>
    </row>
    <row r="17" spans="1:9" ht="24.95" customHeight="1" x14ac:dyDescent="0.25">
      <c r="A17" s="7" t="s">
        <v>35</v>
      </c>
      <c r="B17" s="8">
        <f>資料來源!B18</f>
        <v>19216748</v>
      </c>
      <c r="C17" s="8">
        <f>資料來源!C18</f>
        <v>6188</v>
      </c>
      <c r="D17" s="8">
        <f>資料來源!D18</f>
        <v>14432471</v>
      </c>
      <c r="E17" s="8">
        <f>資料來源!G18</f>
        <v>2663</v>
      </c>
      <c r="F17" s="8">
        <f>資料來源!I18</f>
        <v>220943</v>
      </c>
      <c r="G17" s="8">
        <f>資料來源!K18</f>
        <v>1722211</v>
      </c>
      <c r="H17" s="25">
        <f>資料來源!L18</f>
        <v>0.02</v>
      </c>
      <c r="I17" s="25">
        <f>資料來源!M18</f>
        <v>8297.2800000000007</v>
      </c>
    </row>
    <row r="18" spans="1:9" ht="24.95" customHeight="1" x14ac:dyDescent="0.25">
      <c r="A18" s="7" t="s">
        <v>36</v>
      </c>
      <c r="B18" s="8">
        <f>資料來源!B19</f>
        <v>16776391</v>
      </c>
      <c r="C18" s="8">
        <f>資料來源!C19</f>
        <v>10256</v>
      </c>
      <c r="D18" s="8">
        <f>資料來源!D19</f>
        <v>12241438</v>
      </c>
      <c r="E18" s="8">
        <f>資料來源!G19</f>
        <v>47599</v>
      </c>
      <c r="F18" s="8">
        <f>資料來源!I19</f>
        <v>186720</v>
      </c>
      <c r="G18" s="8">
        <f>資料來源!K19</f>
        <v>1064101</v>
      </c>
      <c r="H18" s="25">
        <f>資料來源!L19</f>
        <v>0.39</v>
      </c>
      <c r="I18" s="25">
        <f>資料來源!M19</f>
        <v>392.28</v>
      </c>
    </row>
    <row r="19" spans="1:9" ht="24.95" customHeight="1" x14ac:dyDescent="0.25">
      <c r="A19" s="7" t="s">
        <v>37</v>
      </c>
      <c r="B19" s="8">
        <f>資料來源!B20</f>
        <v>38119187</v>
      </c>
      <c r="C19" s="8">
        <f>資料來源!C20</f>
        <v>36885</v>
      </c>
      <c r="D19" s="8">
        <f>資料來源!D20</f>
        <v>30317427</v>
      </c>
      <c r="E19" s="8" t="s">
        <v>57</v>
      </c>
      <c r="F19" s="8">
        <f>資料來源!I20</f>
        <v>1016191</v>
      </c>
      <c r="G19" s="8">
        <f>資料來源!K20</f>
        <v>3304797</v>
      </c>
      <c r="H19" s="8" t="s">
        <v>57</v>
      </c>
      <c r="I19" s="8" t="s">
        <v>57</v>
      </c>
    </row>
    <row r="20" spans="1:9" ht="24.95" customHeight="1" x14ac:dyDescent="0.25">
      <c r="A20" s="7" t="s">
        <v>38</v>
      </c>
      <c r="B20" s="8">
        <f>資料來源!B21</f>
        <v>17554180</v>
      </c>
      <c r="C20" s="8">
        <f>資料來源!C21</f>
        <v>10151</v>
      </c>
      <c r="D20" s="8">
        <f>資料來源!D21</f>
        <v>11200570</v>
      </c>
      <c r="E20" s="8" t="s">
        <v>57</v>
      </c>
      <c r="F20" s="8">
        <f>資料來源!I21</f>
        <v>178243</v>
      </c>
      <c r="G20" s="8">
        <f>資料來源!K21</f>
        <v>1556460</v>
      </c>
      <c r="H20" s="25" t="s">
        <v>57</v>
      </c>
      <c r="I20" s="8" t="s">
        <v>57</v>
      </c>
    </row>
    <row r="21" spans="1:9" ht="24.95" customHeight="1" x14ac:dyDescent="0.25">
      <c r="A21" s="7" t="s">
        <v>39</v>
      </c>
      <c r="B21" s="8">
        <f>資料來源!B22</f>
        <v>29698598</v>
      </c>
      <c r="C21" s="8">
        <f>資料來源!C22</f>
        <v>15395</v>
      </c>
      <c r="D21" s="8">
        <f>資料來源!D22</f>
        <v>19888029</v>
      </c>
      <c r="E21" s="8">
        <f>資料來源!G22</f>
        <v>11228</v>
      </c>
      <c r="F21" s="8">
        <f>資料來源!I22</f>
        <v>396740</v>
      </c>
      <c r="G21" s="8">
        <f>資料來源!K22</f>
        <v>2627583</v>
      </c>
      <c r="H21" s="25">
        <f>資料來源!L22</f>
        <v>0.06</v>
      </c>
      <c r="I21" s="25">
        <f>資料來源!M22</f>
        <v>3533.56</v>
      </c>
    </row>
    <row r="22" spans="1:9" ht="24.95" customHeight="1" x14ac:dyDescent="0.25">
      <c r="A22" s="7" t="s">
        <v>40</v>
      </c>
      <c r="B22" s="8">
        <f>資料來源!B23</f>
        <v>14312682</v>
      </c>
      <c r="C22" s="8">
        <f>資料來源!C23</f>
        <v>4920</v>
      </c>
      <c r="D22" s="8">
        <f>資料來源!D23</f>
        <v>10500334</v>
      </c>
      <c r="E22" s="8" t="s">
        <v>57</v>
      </c>
      <c r="F22" s="8">
        <f>資料來源!I23</f>
        <v>148844</v>
      </c>
      <c r="G22" s="8">
        <f>資料來源!K23</f>
        <v>856878</v>
      </c>
      <c r="H22" s="25" t="s">
        <v>57</v>
      </c>
      <c r="I22" s="25" t="s">
        <v>57</v>
      </c>
    </row>
    <row r="23" spans="1:9" ht="24.95" customHeight="1" x14ac:dyDescent="0.25">
      <c r="A23" s="7" t="s">
        <v>41</v>
      </c>
      <c r="B23" s="8">
        <f>資料來源!B24</f>
        <v>25932982</v>
      </c>
      <c r="C23" s="8">
        <f>資料來源!C24</f>
        <v>11598</v>
      </c>
      <c r="D23" s="8">
        <f>資料來源!D24</f>
        <v>19969923</v>
      </c>
      <c r="E23" s="8">
        <f>資料來源!G24</f>
        <v>52963</v>
      </c>
      <c r="F23" s="8">
        <f>資料來源!I24</f>
        <v>281879</v>
      </c>
      <c r="G23" s="8">
        <f>資料來源!K24</f>
        <v>1500223</v>
      </c>
      <c r="H23" s="25">
        <f>資料來源!L24</f>
        <v>0.27</v>
      </c>
      <c r="I23" s="25">
        <f>資料來源!M24</f>
        <v>532.22</v>
      </c>
    </row>
    <row r="24" spans="1:9" ht="24.95" customHeight="1" x14ac:dyDescent="0.25">
      <c r="A24" s="7" t="s">
        <v>42</v>
      </c>
      <c r="B24" s="8">
        <f>資料來源!B25</f>
        <v>89841673</v>
      </c>
      <c r="C24" s="8">
        <f>資料來源!C25</f>
        <v>76694</v>
      </c>
      <c r="D24" s="8">
        <f>資料來源!D25</f>
        <v>65145261</v>
      </c>
      <c r="E24" s="8">
        <f>資料來源!G25</f>
        <v>10904</v>
      </c>
      <c r="F24" s="8">
        <f>資料來源!I25</f>
        <v>1372448</v>
      </c>
      <c r="G24" s="8">
        <f>資料來源!K25</f>
        <v>5862110</v>
      </c>
      <c r="H24" s="25">
        <f>資料來源!L25</f>
        <v>0.02</v>
      </c>
      <c r="I24" s="25">
        <f>資料來源!M25</f>
        <v>12586.91</v>
      </c>
    </row>
    <row r="25" spans="1:9" ht="24.95" customHeight="1" x14ac:dyDescent="0.25">
      <c r="A25" s="7" t="s">
        <v>43</v>
      </c>
      <c r="B25" s="8">
        <f>資料來源!B26</f>
        <v>37871764</v>
      </c>
      <c r="C25" s="8">
        <f>資料來源!C26</f>
        <v>9963</v>
      </c>
      <c r="D25" s="8">
        <f>資料來源!D26</f>
        <v>26616319</v>
      </c>
      <c r="E25" s="8">
        <f>資料來源!G26</f>
        <v>62719</v>
      </c>
      <c r="F25" s="8">
        <f>資料來源!I26</f>
        <v>361991</v>
      </c>
      <c r="G25" s="8">
        <f>資料來源!K26</f>
        <v>1904079</v>
      </c>
      <c r="H25" s="25">
        <f>資料來源!L26</f>
        <v>0.24</v>
      </c>
      <c r="I25" s="25">
        <f>資料來源!M26</f>
        <v>577.16</v>
      </c>
    </row>
    <row r="26" spans="1:9" ht="24.95" customHeight="1" x14ac:dyDescent="0.25">
      <c r="A26" s="7" t="s">
        <v>44</v>
      </c>
      <c r="B26" s="8">
        <f>資料來源!B27</f>
        <v>87855345</v>
      </c>
      <c r="C26" s="8">
        <f>資料來源!C27</f>
        <v>28183</v>
      </c>
      <c r="D26" s="8">
        <f>資料來源!D27</f>
        <v>64343619</v>
      </c>
      <c r="E26" s="8">
        <f>資料來源!G27</f>
        <v>7888</v>
      </c>
      <c r="F26" s="8">
        <f>資料來源!I27</f>
        <v>1729261</v>
      </c>
      <c r="G26" s="8">
        <f>資料來源!K27</f>
        <v>6563014</v>
      </c>
      <c r="H26" s="25">
        <f>資料來源!L27</f>
        <v>0.01</v>
      </c>
      <c r="I26" s="25">
        <f>資料來源!M27</f>
        <v>21922.42</v>
      </c>
    </row>
    <row r="27" spans="1:9" ht="24.95" customHeight="1" x14ac:dyDescent="0.25">
      <c r="A27" s="7" t="s">
        <v>45</v>
      </c>
      <c r="B27" s="8">
        <f>資料來源!B28</f>
        <v>5560333</v>
      </c>
      <c r="C27" s="8">
        <f>資料來源!C28</f>
        <v>4834</v>
      </c>
      <c r="D27" s="8">
        <f>資料來源!D28</f>
        <v>3728662</v>
      </c>
      <c r="E27" s="8">
        <f>資料來源!G28</f>
        <v>8306</v>
      </c>
      <c r="F27" s="8">
        <f>資料來源!I28</f>
        <v>51051</v>
      </c>
      <c r="G27" s="8">
        <f>資料來源!K28</f>
        <v>367226</v>
      </c>
      <c r="H27" s="25">
        <f>資料來源!L28</f>
        <v>0.22</v>
      </c>
      <c r="I27" s="25">
        <f>資料來源!M28</f>
        <v>614.62</v>
      </c>
    </row>
    <row r="28" spans="1:9" ht="24.95" customHeight="1" x14ac:dyDescent="0.25">
      <c r="A28" s="7" t="s">
        <v>46</v>
      </c>
      <c r="B28" s="8">
        <f>資料來源!B29</f>
        <v>9807428</v>
      </c>
      <c r="C28" s="8">
        <f>資料來源!C29</f>
        <v>7029</v>
      </c>
      <c r="D28" s="8">
        <f>資料來源!D29</f>
        <v>7904801</v>
      </c>
      <c r="E28" s="8">
        <f>資料來源!G29</f>
        <v>4276</v>
      </c>
      <c r="F28" s="8">
        <f>資料來源!I29</f>
        <v>76732</v>
      </c>
      <c r="G28" s="8">
        <f>資料來源!K29</f>
        <v>720511</v>
      </c>
      <c r="H28" s="25">
        <f>資料來源!L29</f>
        <v>0.05</v>
      </c>
      <c r="I28" s="25">
        <f>資料來源!M29</f>
        <v>1794.4</v>
      </c>
    </row>
    <row r="29" spans="1:9" ht="24.95" customHeight="1" x14ac:dyDescent="0.25">
      <c r="A29" s="7" t="s">
        <v>47</v>
      </c>
      <c r="B29" s="8">
        <f>資料來源!B30</f>
        <v>5663474</v>
      </c>
      <c r="C29" s="8">
        <f>資料來源!C30</f>
        <v>-744</v>
      </c>
      <c r="D29" s="8">
        <f>資料來源!D30</f>
        <v>4461829</v>
      </c>
      <c r="E29" s="8">
        <f>資料來源!G30</f>
        <v>8635</v>
      </c>
      <c r="F29" s="8">
        <f>資料來源!I30</f>
        <v>53264</v>
      </c>
      <c r="G29" s="8">
        <f>資料來源!K30</f>
        <v>490558</v>
      </c>
      <c r="H29" s="25">
        <f>資料來源!L30</f>
        <v>0.19</v>
      </c>
      <c r="I29" s="25">
        <f>資料來源!M30</f>
        <v>616.89</v>
      </c>
    </row>
    <row r="30" spans="1:9" ht="24.95" customHeight="1" x14ac:dyDescent="0.25">
      <c r="A30" s="9" t="s">
        <v>48</v>
      </c>
      <c r="B30" s="8">
        <f>資料來源!B31</f>
        <v>896952119</v>
      </c>
      <c r="C30" s="8">
        <f>資料來源!C31</f>
        <v>504183</v>
      </c>
      <c r="D30" s="8">
        <f>資料來源!D31</f>
        <v>658188300</v>
      </c>
      <c r="E30" s="8">
        <f>資料來源!G31</f>
        <v>704439</v>
      </c>
      <c r="F30" s="8">
        <f>資料來源!I31</f>
        <v>15768702</v>
      </c>
      <c r="G30" s="8">
        <f>資料來源!K31</f>
        <v>66742552</v>
      </c>
      <c r="H30" s="25">
        <f>資料來源!L31</f>
        <v>0.11</v>
      </c>
      <c r="I30" s="25">
        <f>資料來源!M31</f>
        <v>2238.48</v>
      </c>
    </row>
    <row r="31" spans="1:9" ht="11.25" customHeight="1" x14ac:dyDescent="0.25">
      <c r="A31" s="44" t="s">
        <v>58</v>
      </c>
      <c r="B31" s="44"/>
      <c r="C31" s="44"/>
      <c r="D31" s="44"/>
      <c r="E31" s="44"/>
      <c r="F31" s="44"/>
      <c r="G31" s="44"/>
      <c r="H31" s="44"/>
      <c r="I31" s="44"/>
    </row>
    <row r="32" spans="1:9" ht="11.25" customHeight="1" x14ac:dyDescent="0.25">
      <c r="A32" s="45"/>
      <c r="B32" s="45"/>
      <c r="C32" s="45"/>
      <c r="D32" s="45"/>
      <c r="E32" s="45"/>
      <c r="F32" s="45"/>
      <c r="G32" s="45"/>
      <c r="H32" s="45"/>
      <c r="I32" s="45"/>
    </row>
  </sheetData>
  <mergeCells count="11">
    <mergeCell ref="E4:E6"/>
    <mergeCell ref="F4:F6"/>
    <mergeCell ref="G4:G6"/>
    <mergeCell ref="D3:F3"/>
    <mergeCell ref="A31:I32"/>
    <mergeCell ref="A1:I1"/>
    <mergeCell ref="G3:I3"/>
    <mergeCell ref="A4:A6"/>
    <mergeCell ref="B4:B6"/>
    <mergeCell ref="C4:C6"/>
    <mergeCell ref="D4:D6"/>
  </mergeCells>
  <phoneticPr fontId="3" type="noConversion"/>
  <pageMargins left="0.75" right="0.75" top="1" bottom="1" header="0.5" footer="0.5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1</vt:i4>
      </vt:variant>
    </vt:vector>
  </HeadingPairs>
  <TitlesOfParts>
    <vt:vector size="3" baseType="lpstr">
      <vt:lpstr>資料來源</vt:lpstr>
      <vt:lpstr>成果</vt:lpstr>
      <vt:lpstr>資料來源!Print_Area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anson</dc:creator>
  <cp:lastModifiedBy>陳苡瑄</cp:lastModifiedBy>
  <cp:lastPrinted>2025-02-24T05:43:57Z</cp:lastPrinted>
  <dcterms:created xsi:type="dcterms:W3CDTF">2013-03-05T14:06:51Z</dcterms:created>
  <dcterms:modified xsi:type="dcterms:W3CDTF">2025-02-24T05:44:51Z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2.3.0</vt:lpwstr>
  </property>
</Properties>
</file>